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recycquebecgouvqcca.sharepoint.com/sites/COMMUNICATION/Documents partages/General/Émilie Girard/Site web/Modifications/2024/02 fev/Consigne/"/>
    </mc:Choice>
  </mc:AlternateContent>
  <xr:revisionPtr revIDLastSave="0" documentId="8_{2CA688EC-7DC6-4CD0-8D04-26ADDEA044E2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Index 2023 (Récupérateur)" sheetId="7" r:id="rId1"/>
    <sheet name="Déclaration annuelle 2023 (E-A)" sheetId="4" r:id="rId2"/>
    <sheet name="Conciliation globale 2023 (E-B)" sheetId="8" r:id="rId3"/>
    <sheet name="Conciliation globale 2023 v2" sheetId="17" state="hidden" r:id="rId4"/>
    <sheet name="Annexe E-1 2023" sheetId="15" r:id="rId5"/>
  </sheets>
  <definedNames>
    <definedName name="_xlnm.Print_Area" localSheetId="2">'Conciliation globale 2023 (E-B)'!$A$1:$AJ$70</definedName>
    <definedName name="_xlnm.Print_Area" localSheetId="3">'Conciliation globale 2023 v2'!$A$1:$CH$70</definedName>
    <definedName name="_xlnm.Print_Area" localSheetId="1">'Déclaration annuelle 2023 (E-A)'!$A$4:$I$77</definedName>
    <definedName name="_xlnm.Print_Area" localSheetId="0">'Index 2023 (Récupérateur)'!$A$1:$B$24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8" l="1"/>
  <c r="B4" i="8"/>
  <c r="AU65" i="17" l="1"/>
  <c r="AU54" i="17"/>
  <c r="AU59" i="17" s="1"/>
  <c r="CA65" i="17"/>
  <c r="CA54" i="17"/>
  <c r="CA59" i="17" s="1"/>
  <c r="AU63" i="17" l="1"/>
  <c r="AU60" i="17"/>
  <c r="CA63" i="17"/>
  <c r="CA60" i="17"/>
  <c r="AU68" i="17" l="1"/>
  <c r="AU66" i="17"/>
  <c r="CA66" i="17"/>
  <c r="CA68" i="17" s="1"/>
  <c r="CG22" i="17" l="1"/>
  <c r="CG24" i="17"/>
  <c r="CG28" i="17"/>
  <c r="CG30" i="17"/>
  <c r="CG32" i="17"/>
  <c r="CG37" i="17"/>
  <c r="CG39" i="17"/>
  <c r="CG41" i="17"/>
  <c r="CG43" i="17"/>
  <c r="CG45" i="17"/>
  <c r="CG48" i="17"/>
  <c r="CG50" i="17"/>
  <c r="E54" i="17"/>
  <c r="E59" i="17" s="1"/>
  <c r="G54" i="17"/>
  <c r="G59" i="17" s="1"/>
  <c r="G63" i="17" s="1"/>
  <c r="I54" i="17"/>
  <c r="I59" i="17" s="1"/>
  <c r="K54" i="17"/>
  <c r="K59" i="17" s="1"/>
  <c r="K60" i="17" s="1"/>
  <c r="M54" i="17"/>
  <c r="M59" i="17" s="1"/>
  <c r="M63" i="17" s="1"/>
  <c r="O54" i="17"/>
  <c r="Q54" i="17"/>
  <c r="S54" i="17"/>
  <c r="S59" i="17" s="1"/>
  <c r="U54" i="17"/>
  <c r="U59" i="17" s="1"/>
  <c r="W54" i="17"/>
  <c r="W59" i="17" s="1"/>
  <c r="Y54" i="17"/>
  <c r="Y59" i="17" s="1"/>
  <c r="Y63" i="17" s="1"/>
  <c r="AA54" i="17"/>
  <c r="AA59" i="17" s="1"/>
  <c r="AC54" i="17"/>
  <c r="AC59" i="17" s="1"/>
  <c r="AC63" i="17" s="1"/>
  <c r="AE54" i="17"/>
  <c r="AE59" i="17" s="1"/>
  <c r="AG54" i="17"/>
  <c r="AI54" i="17"/>
  <c r="AI59" i="17" s="1"/>
  <c r="AK54" i="17"/>
  <c r="AK59" i="17" s="1"/>
  <c r="AM54" i="17"/>
  <c r="AM59" i="17" s="1"/>
  <c r="AO54" i="17"/>
  <c r="AO59" i="17" s="1"/>
  <c r="AQ54" i="17"/>
  <c r="AQ59" i="17" s="1"/>
  <c r="AQ60" i="17" s="1"/>
  <c r="AS54" i="17"/>
  <c r="AS59" i="17" s="1"/>
  <c r="AW54" i="17"/>
  <c r="AW59" i="17" s="1"/>
  <c r="AY54" i="17"/>
  <c r="BA54" i="17"/>
  <c r="BA59" i="17" s="1"/>
  <c r="BC54" i="17"/>
  <c r="BC59" i="17" s="1"/>
  <c r="BE54" i="17"/>
  <c r="BE59" i="17" s="1"/>
  <c r="BG54" i="17"/>
  <c r="BG59" i="17" s="1"/>
  <c r="BG63" i="17" s="1"/>
  <c r="BI54" i="17"/>
  <c r="BI59" i="17" s="1"/>
  <c r="BK54" i="17"/>
  <c r="BK59" i="17" s="1"/>
  <c r="BK63" i="17" s="1"/>
  <c r="BM54" i="17"/>
  <c r="BM59" i="17" s="1"/>
  <c r="BO54" i="17"/>
  <c r="BQ54" i="17"/>
  <c r="BQ59" i="17" s="1"/>
  <c r="BS54" i="17"/>
  <c r="BS59" i="17" s="1"/>
  <c r="BU54" i="17"/>
  <c r="BU59" i="17" s="1"/>
  <c r="BW54" i="17"/>
  <c r="BW59" i="17" s="1"/>
  <c r="BY54" i="17"/>
  <c r="BY59" i="17" s="1"/>
  <c r="BY60" i="17" s="1"/>
  <c r="CC54" i="17"/>
  <c r="CC59" i="17" s="1"/>
  <c r="CC63" i="17" s="1"/>
  <c r="CE54" i="17"/>
  <c r="CE59" i="17" s="1"/>
  <c r="CG56" i="17"/>
  <c r="Q59" i="17"/>
  <c r="Q60" i="17" s="1"/>
  <c r="AG59" i="17"/>
  <c r="AG63" i="17" s="1"/>
  <c r="AY59" i="17"/>
  <c r="AY63" i="17" s="1"/>
  <c r="BO59" i="17"/>
  <c r="BO63" i="17" s="1"/>
  <c r="Q63" i="17"/>
  <c r="E65" i="17"/>
  <c r="G65" i="17"/>
  <c r="I65" i="17"/>
  <c r="K65" i="17"/>
  <c r="M65" i="17"/>
  <c r="O65" i="17"/>
  <c r="Q65" i="17"/>
  <c r="S65" i="17"/>
  <c r="U65" i="17"/>
  <c r="W65" i="17"/>
  <c r="Y65" i="17"/>
  <c r="AA65" i="17"/>
  <c r="AC65" i="17"/>
  <c r="AE65" i="17"/>
  <c r="AG65" i="17"/>
  <c r="AI65" i="17"/>
  <c r="AK65" i="17"/>
  <c r="AM65" i="17"/>
  <c r="AO65" i="17"/>
  <c r="AQ65" i="17"/>
  <c r="AS65" i="17"/>
  <c r="AW65" i="17"/>
  <c r="AY65" i="17"/>
  <c r="BA65" i="17"/>
  <c r="BC65" i="17"/>
  <c r="BE65" i="17"/>
  <c r="BG65" i="17"/>
  <c r="BI65" i="17"/>
  <c r="BK65" i="17"/>
  <c r="BM65" i="17"/>
  <c r="BO65" i="17"/>
  <c r="BQ65" i="17"/>
  <c r="BS65" i="17"/>
  <c r="BU65" i="17"/>
  <c r="BW65" i="17"/>
  <c r="BY65" i="17"/>
  <c r="CC65" i="17"/>
  <c r="CE65" i="17"/>
  <c r="F66" i="17"/>
  <c r="H66" i="17"/>
  <c r="J66" i="17"/>
  <c r="L66" i="17"/>
  <c r="N66" i="17"/>
  <c r="P66" i="17"/>
  <c r="R66" i="17"/>
  <c r="T66" i="17"/>
  <c r="V66" i="17"/>
  <c r="X66" i="17"/>
  <c r="AS63" i="17" l="1"/>
  <c r="AS66" i="17" s="1"/>
  <c r="AS68" i="17" s="1"/>
  <c r="AS60" i="17"/>
  <c r="AY60" i="17"/>
  <c r="AG60" i="17"/>
  <c r="CC60" i="17"/>
  <c r="AA60" i="17"/>
  <c r="AA63" i="17"/>
  <c r="AA66" i="17" s="1"/>
  <c r="AA68" i="17" s="1"/>
  <c r="BI63" i="17"/>
  <c r="BI66" i="17" s="1"/>
  <c r="BI68" i="17" s="1"/>
  <c r="BI60" i="17"/>
  <c r="AY66" i="17"/>
  <c r="AY68" i="17" s="1"/>
  <c r="BO60" i="17"/>
  <c r="BK60" i="17"/>
  <c r="BW63" i="17"/>
  <c r="BW66" i="17" s="1"/>
  <c r="BW68" i="17" s="1"/>
  <c r="BW60" i="17"/>
  <c r="AM63" i="17"/>
  <c r="AM66" i="17" s="1"/>
  <c r="AM68" i="17" s="1"/>
  <c r="AM60" i="17"/>
  <c r="AO63" i="17"/>
  <c r="AO60" i="17"/>
  <c r="I63" i="17"/>
  <c r="I60" i="17"/>
  <c r="BY63" i="17"/>
  <c r="BY66" i="17" s="1"/>
  <c r="BY68" i="17" s="1"/>
  <c r="Q66" i="17"/>
  <c r="Q68" i="17" s="1"/>
  <c r="M60" i="17"/>
  <c r="AG66" i="17"/>
  <c r="AG68" i="17" s="1"/>
  <c r="K63" i="17"/>
  <c r="AQ63" i="17"/>
  <c r="AQ66" i="17" s="1"/>
  <c r="AQ68" i="17" s="1"/>
  <c r="G60" i="17"/>
  <c r="BU63" i="17"/>
  <c r="BU66" i="17" s="1"/>
  <c r="BU68" i="17" s="1"/>
  <c r="BU60" i="17"/>
  <c r="W63" i="17"/>
  <c r="W66" i="17" s="1"/>
  <c r="W68" i="17" s="1"/>
  <c r="W60" i="17"/>
  <c r="BE63" i="17"/>
  <c r="BE66" i="17" s="1"/>
  <c r="BE68" i="17" s="1"/>
  <c r="BE60" i="17"/>
  <c r="K66" i="17"/>
  <c r="K68" i="17" s="1"/>
  <c r="BG60" i="17"/>
  <c r="AC60" i="17"/>
  <c r="CG54" i="17"/>
  <c r="CH59" i="17" s="1"/>
  <c r="CH54" i="17"/>
  <c r="CE60" i="17"/>
  <c r="CE63" i="17"/>
  <c r="AW60" i="17"/>
  <c r="AW63" i="17"/>
  <c r="BO66" i="17"/>
  <c r="BO68" i="17" s="1"/>
  <c r="M66" i="17"/>
  <c r="BK66" i="17"/>
  <c r="BK68" i="17" s="1"/>
  <c r="Y66" i="17"/>
  <c r="Y68" i="17" s="1"/>
  <c r="BM63" i="17"/>
  <c r="BM60" i="17"/>
  <c r="AE63" i="17"/>
  <c r="AE60" i="17"/>
  <c r="E63" i="17"/>
  <c r="E60" i="17"/>
  <c r="AK63" i="17"/>
  <c r="AK60" i="17"/>
  <c r="AC66" i="17"/>
  <c r="AC68" i="17" s="1"/>
  <c r="BQ63" i="17"/>
  <c r="BQ60" i="17"/>
  <c r="BA63" i="17"/>
  <c r="BA60" i="17"/>
  <c r="AI63" i="17"/>
  <c r="AI60" i="17"/>
  <c r="S63" i="17"/>
  <c r="S60" i="17"/>
  <c r="BS63" i="17"/>
  <c r="BS60" i="17"/>
  <c r="BC63" i="17"/>
  <c r="BC60" i="17"/>
  <c r="U63" i="17"/>
  <c r="U60" i="17"/>
  <c r="BG66" i="17"/>
  <c r="BG68" i="17" s="1"/>
  <c r="G66" i="17"/>
  <c r="G68" i="17" s="1"/>
  <c r="CC66" i="17"/>
  <c r="CC68" i="17" s="1"/>
  <c r="Y60" i="17"/>
  <c r="O59" i="17"/>
  <c r="CG59" i="17" s="1"/>
  <c r="AO66" i="17" l="1"/>
  <c r="AO68" i="17" s="1"/>
  <c r="CG60" i="17"/>
  <c r="I66" i="17"/>
  <c r="I68" i="17" s="1"/>
  <c r="BS66" i="17"/>
  <c r="BS68" i="17" s="1"/>
  <c r="AE66" i="17"/>
  <c r="AE68" i="17" s="1"/>
  <c r="BQ66" i="17"/>
  <c r="BQ68" i="17" s="1"/>
  <c r="U66" i="17"/>
  <c r="U68" i="17" s="1"/>
  <c r="BM66" i="17"/>
  <c r="BM68" i="17" s="1"/>
  <c r="M68" i="17"/>
  <c r="E66" i="17"/>
  <c r="E68" i="17" s="1"/>
  <c r="O63" i="17"/>
  <c r="O60" i="17"/>
  <c r="S66" i="17"/>
  <c r="S68" i="17" s="1"/>
  <c r="AI66" i="17"/>
  <c r="AI68" i="17" s="1"/>
  <c r="AK66" i="17"/>
  <c r="AK68" i="17" s="1"/>
  <c r="AW66" i="17"/>
  <c r="AW68" i="17" s="1"/>
  <c r="BC66" i="17"/>
  <c r="BC68" i="17" s="1"/>
  <c r="BA66" i="17"/>
  <c r="BA68" i="17" s="1"/>
  <c r="CE66" i="17"/>
  <c r="CE68" i="17" s="1"/>
  <c r="O66" i="17" l="1"/>
  <c r="CG66" i="17" s="1"/>
  <c r="CG63" i="17"/>
  <c r="O68" i="17" l="1"/>
  <c r="CG68" i="17" s="1"/>
  <c r="CH68" i="17"/>
  <c r="F57" i="15" l="1"/>
  <c r="H57" i="15" l="1"/>
  <c r="E40" i="15"/>
  <c r="E21" i="15"/>
  <c r="L66" i="8" l="1"/>
  <c r="J66" i="8"/>
  <c r="H66" i="8"/>
  <c r="F66" i="8"/>
  <c r="D66" i="8"/>
  <c r="AG65" i="8"/>
  <c r="AE65" i="8"/>
  <c r="AC65" i="8"/>
  <c r="AA65" i="8"/>
  <c r="Y65" i="8"/>
  <c r="W65" i="8"/>
  <c r="U65" i="8"/>
  <c r="S65" i="8"/>
  <c r="Q65" i="8"/>
  <c r="O65" i="8"/>
  <c r="M65" i="8"/>
  <c r="K65" i="8"/>
  <c r="I65" i="8"/>
  <c r="G65" i="8"/>
  <c r="E65" i="8"/>
  <c r="AI56" i="8"/>
  <c r="AG54" i="8"/>
  <c r="AG59" i="8" s="1"/>
  <c r="AE54" i="8"/>
  <c r="AE59" i="8" s="1"/>
  <c r="AC54" i="8"/>
  <c r="AC59" i="8" s="1"/>
  <c r="AA54" i="8"/>
  <c r="AA59" i="8" s="1"/>
  <c r="Y54" i="8"/>
  <c r="Y59" i="8" s="1"/>
  <c r="W54" i="8"/>
  <c r="W59" i="8" s="1"/>
  <c r="U54" i="8"/>
  <c r="U59" i="8" s="1"/>
  <c r="S54" i="8"/>
  <c r="S59" i="8" s="1"/>
  <c r="Q54" i="8"/>
  <c r="Q59" i="8" s="1"/>
  <c r="O54" i="8"/>
  <c r="O59" i="8" s="1"/>
  <c r="M54" i="8"/>
  <c r="AJ54" i="8" s="1"/>
  <c r="K54" i="8"/>
  <c r="K59" i="8" s="1"/>
  <c r="I54" i="8"/>
  <c r="I59" i="8" s="1"/>
  <c r="G54" i="8"/>
  <c r="G59" i="8" s="1"/>
  <c r="E54" i="8"/>
  <c r="AI50" i="8"/>
  <c r="AI48" i="8"/>
  <c r="AI45" i="8"/>
  <c r="AI43" i="8"/>
  <c r="AI41" i="8"/>
  <c r="AI39" i="8"/>
  <c r="AI37" i="8"/>
  <c r="AI32" i="8"/>
  <c r="AI30" i="8"/>
  <c r="AI28" i="8"/>
  <c r="AI24" i="8"/>
  <c r="AI22" i="8"/>
  <c r="AI54" i="8" l="1"/>
  <c r="AI59" i="8" s="1"/>
  <c r="M59" i="8"/>
  <c r="AJ59" i="8" s="1"/>
  <c r="G63" i="8"/>
  <c r="G60" i="8"/>
  <c r="K63" i="8"/>
  <c r="K60" i="8"/>
  <c r="Q63" i="8"/>
  <c r="Q60" i="8"/>
  <c r="Y63" i="8"/>
  <c r="Y60" i="8"/>
  <c r="AA63" i="8"/>
  <c r="AA60" i="8"/>
  <c r="AE63" i="8"/>
  <c r="AE60" i="8"/>
  <c r="AG63" i="8"/>
  <c r="AG60" i="8"/>
  <c r="I60" i="8"/>
  <c r="I63" i="8"/>
  <c r="O60" i="8"/>
  <c r="O63" i="8"/>
  <c r="S60" i="8"/>
  <c r="S63" i="8"/>
  <c r="U60" i="8"/>
  <c r="U63" i="8"/>
  <c r="W60" i="8"/>
  <c r="W63" i="8"/>
  <c r="AC60" i="8"/>
  <c r="AC63" i="8"/>
  <c r="E59" i="8"/>
  <c r="M63" i="8" l="1"/>
  <c r="M66" i="8" s="1"/>
  <c r="M68" i="8" s="1"/>
  <c r="M60" i="8"/>
  <c r="W66" i="8"/>
  <c r="W68" i="8" s="1"/>
  <c r="U66" i="8"/>
  <c r="U68" i="8" s="1"/>
  <c r="S66" i="8"/>
  <c r="S68" i="8" s="1"/>
  <c r="O66" i="8"/>
  <c r="O68" i="8" s="1"/>
  <c r="I66" i="8"/>
  <c r="I68" i="8" s="1"/>
  <c r="AC66" i="8"/>
  <c r="AC68" i="8" s="1"/>
  <c r="E60" i="8"/>
  <c r="AI60" i="8"/>
  <c r="E63" i="8"/>
  <c r="AG66" i="8"/>
  <c r="AG68" i="8" s="1"/>
  <c r="AE66" i="8"/>
  <c r="AE68" i="8" s="1"/>
  <c r="AA66" i="8"/>
  <c r="AA68" i="8" s="1"/>
  <c r="Y66" i="8"/>
  <c r="Y68" i="8" s="1"/>
  <c r="Q66" i="8"/>
  <c r="Q68" i="8" s="1"/>
  <c r="K66" i="8"/>
  <c r="K68" i="8" s="1"/>
  <c r="G66" i="8"/>
  <c r="G68" i="8" s="1"/>
  <c r="E66" i="8" l="1"/>
  <c r="AI66" i="8" s="1"/>
  <c r="AI63" i="8"/>
  <c r="AJ68" i="8" l="1"/>
  <c r="E68" i="8"/>
  <c r="AI68" i="8" s="1"/>
  <c r="D26" i="4" l="1"/>
  <c r="D63" i="4" l="1"/>
  <c r="F65" i="4" s="1"/>
  <c r="H35" i="4"/>
  <c r="H38" i="4" s="1"/>
  <c r="F35" i="4"/>
  <c r="F38" i="4" s="1"/>
  <c r="F49" i="4" s="1"/>
  <c r="D35" i="4"/>
  <c r="D38" i="4" s="1"/>
  <c r="D49" i="4" s="1"/>
  <c r="H26" i="4"/>
  <c r="H45" i="4" s="1"/>
  <c r="F26" i="4"/>
  <c r="H49" i="4" l="1"/>
  <c r="H52" i="4" s="1"/>
</calcChain>
</file>

<file path=xl/sharedStrings.xml><?xml version="1.0" encoding="utf-8"?>
<sst xmlns="http://schemas.openxmlformats.org/spreadsheetml/2006/main" count="367" uniqueCount="178">
  <si>
    <t>Entente portant sur la consignation, la récupération et le recyclage des contenants à remplissage unique de bière (Le 1er janvier 2022)</t>
  </si>
  <si>
    <t>Adhérent RÉCUPÉRATEUR</t>
  </si>
  <si>
    <t>Annexe E-A</t>
  </si>
  <si>
    <t>Formulaire de déclaration annuelle</t>
  </si>
  <si>
    <t>Annexe E-B</t>
  </si>
  <si>
    <t>Formulaire de conciliation globale</t>
  </si>
  <si>
    <t>Annexe E-1</t>
  </si>
  <si>
    <t>Déclaration d'un dirigeant se rapportant à la déclaration annuelle (Annexe E-A) et à la conciliation globale (Annexe E-B) jointes</t>
  </si>
  <si>
    <r>
      <rPr>
        <b/>
        <sz val="10"/>
        <rFont val="Calibri"/>
        <family val="2"/>
        <scheme val="minor"/>
      </rPr>
      <t>L’Annexe E-1</t>
    </r>
    <r>
      <rPr>
        <sz val="10"/>
        <rFont val="Calibri"/>
        <family val="2"/>
        <scheme val="minor"/>
      </rPr>
      <t xml:space="preserve"> n’est requise que dans le cas d’une dispense accordée par RECYC-QUÉBEC de produire un rapport de mission de procédures convenues émis par une firme d'experts-comptables.</t>
    </r>
  </si>
  <si>
    <r>
      <t>Lorsqu’un rapport de mission de procédures convenues émis par une firme d'experts-comptables accompagne déclaration annuelle (Annexe E-A) et à la conciliation globale (Annexe E-B), l’</t>
    </r>
    <r>
      <rPr>
        <b/>
        <sz val="10"/>
        <rFont val="Calibri"/>
        <family val="2"/>
        <scheme val="minor"/>
      </rPr>
      <t>Annexe E-1</t>
    </r>
    <r>
      <rPr>
        <sz val="10"/>
        <rFont val="Calibri"/>
        <family val="2"/>
        <scheme val="minor"/>
      </rPr>
      <t xml:space="preserve"> n’a pas à être produite.</t>
    </r>
  </si>
  <si>
    <t>Rappel des paramètres applicables à la conciliation globale (Annexe E-B)</t>
  </si>
  <si>
    <t>Consigne applicable (Par. 18) - Ligne 100</t>
  </si>
  <si>
    <t>Consigne</t>
  </si>
  <si>
    <t>Non en verre</t>
  </si>
  <si>
    <t>Verre</t>
  </si>
  <si>
    <t>450 ml et moins</t>
  </si>
  <si>
    <t>Plus de 450 ml</t>
  </si>
  <si>
    <t>Contribution ISÉ (Par. 88) - Ligne 120</t>
  </si>
  <si>
    <t>ISÉ</t>
  </si>
  <si>
    <t>Déclaration annuelle (Par. 44a)</t>
  </si>
  <si>
    <t>I.</t>
  </si>
  <si>
    <r>
      <t xml:space="preserve">Quantités de contenants à remplissage unique de bière vendus, livrés ou donnés et récupérés </t>
    </r>
    <r>
      <rPr>
        <b/>
        <u/>
        <sz val="8"/>
        <rFont val="Calibri"/>
        <family val="2"/>
      </rPr>
      <t>[</t>
    </r>
    <r>
      <rPr>
        <b/>
        <u/>
        <sz val="8"/>
        <rFont val="Calibri"/>
        <family val="2"/>
        <scheme val="minor"/>
      </rPr>
      <t>Par. 44 a) ii)</t>
    </r>
    <r>
      <rPr>
        <b/>
        <u/>
        <sz val="8"/>
        <rFont val="Calibri"/>
        <family val="2"/>
      </rPr>
      <t xml:space="preserve">] </t>
    </r>
    <r>
      <rPr>
        <b/>
        <sz val="8"/>
        <rFont val="Calibri"/>
        <family val="2"/>
        <scheme val="minor"/>
      </rPr>
      <t xml:space="preserve">: </t>
    </r>
  </si>
  <si>
    <t>(En application du paragraphe 31)</t>
  </si>
  <si>
    <t>A)</t>
  </si>
  <si>
    <r>
      <t xml:space="preserve">Quantité totale de CRU vendus, livrés ou donnés et récupérés </t>
    </r>
    <r>
      <rPr>
        <b/>
        <sz val="8"/>
        <rFont val="Calibri"/>
        <family val="2"/>
        <scheme val="minor"/>
      </rPr>
      <t xml:space="preserve">: </t>
    </r>
  </si>
  <si>
    <t>Contenants à remplissage unique</t>
  </si>
  <si>
    <t>Aluminium</t>
  </si>
  <si>
    <t>Acier, plastique et autres</t>
  </si>
  <si>
    <t>Quantité totale de contenants vendus, livrés ou donnés</t>
  </si>
  <si>
    <t>(Note 1)</t>
  </si>
  <si>
    <t>(100)</t>
  </si>
  <si>
    <t>Quantité totale de contenants récupérés</t>
  </si>
  <si>
    <t>(110)</t>
  </si>
  <si>
    <t>Taux de récupération
 (ligne 110/ligne 100)</t>
  </si>
  <si>
    <t>(120)</t>
  </si>
  <si>
    <t xml:space="preserve">B) </t>
  </si>
  <si>
    <r>
      <t>Établissement des quantités sujettes au calcul de la contribution</t>
    </r>
    <r>
      <rPr>
        <b/>
        <sz val="8"/>
        <rFont val="Calibri"/>
        <family val="2"/>
        <scheme val="minor"/>
      </rPr>
      <t xml:space="preserve"> :</t>
    </r>
  </si>
  <si>
    <t>% minimum de récupération</t>
  </si>
  <si>
    <t>(selon le paragraphe 31 de l'Entente)</t>
  </si>
  <si>
    <t>(130)</t>
  </si>
  <si>
    <t>Quantité minimum requise de récupération</t>
  </si>
  <si>
    <t>(ligne 100 x ligne 130)</t>
  </si>
  <si>
    <t>(140)</t>
  </si>
  <si>
    <t>Quantité en dérogation du seuil minimum</t>
  </si>
  <si>
    <t>(ligne 140 - ligne 110)  Solde positif seulement</t>
  </si>
  <si>
    <t>(150)</t>
  </si>
  <si>
    <t>C)</t>
  </si>
  <si>
    <r>
      <t>Calcul de la contribution non remboursable</t>
    </r>
    <r>
      <rPr>
        <b/>
        <sz val="8"/>
        <rFont val="Calibri"/>
        <family val="2"/>
        <scheme val="minor"/>
      </rPr>
      <t xml:space="preserve"> :</t>
    </r>
  </si>
  <si>
    <t>Contribution unitaire non-remboursable</t>
  </si>
  <si>
    <r>
      <t>applicable au minimum</t>
    </r>
    <r>
      <rPr>
        <b/>
        <sz val="8"/>
        <rFont val="Calibri"/>
        <family val="2"/>
        <scheme val="minor"/>
      </rPr>
      <t xml:space="preserve"> (Note 2)</t>
    </r>
  </si>
  <si>
    <t>(160)</t>
  </si>
  <si>
    <t>Contribution non-remboursable</t>
  </si>
  <si>
    <t>totale applicable au minimum</t>
  </si>
  <si>
    <t>(ligne 150 x ligne 160)</t>
  </si>
  <si>
    <t>(170)</t>
  </si>
  <si>
    <t xml:space="preserve">Montant total dû à RECYC-QUÉBEC </t>
  </si>
  <si>
    <t>(total de la ligne 170)</t>
  </si>
  <si>
    <t>(180)</t>
  </si>
  <si>
    <t>II.</t>
  </si>
  <si>
    <r>
      <t xml:space="preserve">Quantité totale de contenants vendus, livrés ou donnés </t>
    </r>
    <r>
      <rPr>
        <b/>
        <u/>
        <sz val="8"/>
        <rFont val="Calibri"/>
        <family val="2"/>
      </rPr>
      <t>[</t>
    </r>
    <r>
      <rPr>
        <b/>
        <u/>
        <sz val="8"/>
        <rFont val="Calibri"/>
        <family val="2"/>
        <scheme val="minor"/>
      </rPr>
      <t>(Par. 44 a) i)</t>
    </r>
    <r>
      <rPr>
        <b/>
        <u/>
        <sz val="8"/>
        <rFont val="Calibri"/>
        <family val="2"/>
      </rPr>
      <t>] :</t>
    </r>
  </si>
  <si>
    <t>Nombre total des ventes de contenants</t>
  </si>
  <si>
    <t>Contenants à remplissage multiple</t>
  </si>
  <si>
    <t xml:space="preserve"> (Total ligne 100)</t>
  </si>
  <si>
    <t>Bouteilles</t>
  </si>
  <si>
    <t>Fûts (Note 3)</t>
  </si>
  <si>
    <t>Nombre total de contenants vendus, livrés ou donnés</t>
  </si>
  <si>
    <t>(200)</t>
  </si>
  <si>
    <t>Total de ligne 200</t>
  </si>
  <si>
    <t>(210)</t>
  </si>
  <si>
    <r>
      <rPr>
        <b/>
        <sz val="8"/>
        <rFont val="Calibri"/>
        <family val="2"/>
        <scheme val="minor"/>
      </rPr>
      <t>Note 1</t>
    </r>
    <r>
      <rPr>
        <sz val="8"/>
        <rFont val="Calibri"/>
        <family val="2"/>
        <scheme val="minor"/>
      </rPr>
      <t xml:space="preserve"> : Les quantités totales de contenants vendus, livrés ou donnés reportées à la ligne 100, par catégories, doivent être cohérentes avec les quantités figurant  à la ligne VENTES THÉORIQUES (Ligne 70) de la conciliation globale.
</t>
    </r>
    <r>
      <rPr>
        <b/>
        <sz val="8"/>
        <rFont val="Calibri"/>
        <family val="2"/>
        <scheme val="minor"/>
      </rPr>
      <t>Note 2</t>
    </r>
    <r>
      <rPr>
        <sz val="8"/>
        <rFont val="Calibri"/>
        <family val="2"/>
        <scheme val="minor"/>
      </rPr>
      <t xml:space="preserve"> : </t>
    </r>
    <r>
      <rPr>
        <u/>
        <sz val="8"/>
        <rFont val="Calibri"/>
        <family val="2"/>
        <scheme val="minor"/>
      </rPr>
      <t>Pour les contenants recyclables de verre, la contribution unitaire non-remboursable est variable</t>
    </r>
    <r>
      <rPr>
        <sz val="8"/>
        <rFont val="Calibri"/>
        <family val="2"/>
        <scheme val="minor"/>
      </rPr>
      <t xml:space="preserve"> et est établie en fonction du taux de récupération calculé à la ligne 120 (&lt; 10 % = 0,10 $; &lt; 25 % = 0,07 $;&lt;  50 % = 0,05 $). (Par. 31)
</t>
    </r>
    <r>
      <rPr>
        <b/>
        <sz val="8"/>
        <rFont val="Calibri"/>
        <family val="2"/>
        <scheme val="minor"/>
      </rPr>
      <t xml:space="preserve">Note 3 : </t>
    </r>
    <r>
      <rPr>
        <sz val="8"/>
        <rFont val="Calibri"/>
        <family val="2"/>
        <scheme val="minor"/>
      </rPr>
      <t xml:space="preserve">Aux fins du calcul du nombre total des ventes de contenants (Par. 10 o), chaque litre de bière vendue, livrée ou donnée en fût, dans des contenants de </t>
    </r>
    <r>
      <rPr>
        <u/>
        <sz val="8"/>
        <rFont val="Calibri"/>
        <family val="2"/>
        <scheme val="minor"/>
      </rPr>
      <t>20 litres et plus</t>
    </r>
    <r>
      <rPr>
        <sz val="8"/>
        <rFont val="Calibri"/>
        <family val="2"/>
        <scheme val="minor"/>
      </rPr>
      <t>, est réputé équivaloir à trois contenants à remplissage multiple (arrondi à l'unité la plus rapprochée, la demie étant arrondie à la hausse). (Par. 10 t)</t>
    </r>
  </si>
  <si>
    <t>L'adhérent doit prendre connaissance des notes figurant au bas de la conciliation globale.</t>
  </si>
  <si>
    <t>IMPORTANT : La conciliation globale ne doit porter que sur des CRU (Contenants à remplissage unique).</t>
  </si>
  <si>
    <t>Permis de distribution MELCC</t>
  </si>
  <si>
    <t>L'adhérent peut insérer ou supprimer des colonnes.</t>
  </si>
  <si>
    <t>Les colonnes inutilisées peuvent être supprimées à des fins d'impression.</t>
  </si>
  <si>
    <t>Conciliation globale des ventes de CRU (Par. 44A) - RÉCUPÉRATEUR</t>
  </si>
  <si>
    <t xml:space="preserve">Matière (Note 1) </t>
  </si>
  <si>
    <t>Acier</t>
  </si>
  <si>
    <t>Plastique</t>
  </si>
  <si>
    <t>Total</t>
  </si>
  <si>
    <t>Type de CRU</t>
  </si>
  <si>
    <t>Canette</t>
  </si>
  <si>
    <t xml:space="preserve">Canette </t>
  </si>
  <si>
    <t>Bouteille</t>
  </si>
  <si>
    <t>Fût</t>
  </si>
  <si>
    <t>Familles de produits (optionnel)</t>
  </si>
  <si>
    <t>Marque (optionnel)</t>
  </si>
  <si>
    <t>Format (ml)</t>
  </si>
  <si>
    <t>330 ml</t>
  </si>
  <si>
    <t>355 ml</t>
  </si>
  <si>
    <t>440 ml (5¢)</t>
  </si>
  <si>
    <r>
      <t xml:space="preserve">440 ml (20¢)
 </t>
    </r>
    <r>
      <rPr>
        <b/>
        <sz val="8"/>
        <rFont val="Calibri"/>
        <family val="2"/>
        <scheme val="minor"/>
      </rPr>
      <t>(Note 2)</t>
    </r>
  </si>
  <si>
    <t>473 ml</t>
  </si>
  <si>
    <t>500 ml</t>
  </si>
  <si>
    <t>950 ml</t>
  </si>
  <si>
    <t>660 ml</t>
  </si>
  <si>
    <t>750 ml</t>
  </si>
  <si>
    <t>650 ml</t>
  </si>
  <si>
    <t>5 L</t>
  </si>
  <si>
    <t>30 L</t>
  </si>
  <si>
    <t>Plus : Production</t>
  </si>
  <si>
    <t>Plus : Réceptions (achats et/ou transferts)</t>
  </si>
  <si>
    <t>Plus : Produits domestiques</t>
  </si>
  <si>
    <t>Plus : Produits importés</t>
  </si>
  <si>
    <r>
      <t xml:space="preserve">Moins: Expéditions </t>
    </r>
    <r>
      <rPr>
        <b/>
        <u/>
        <sz val="8"/>
        <rFont val="Calibri"/>
        <family val="2"/>
        <scheme val="minor"/>
      </rPr>
      <t>hors-Québec</t>
    </r>
    <r>
      <rPr>
        <b/>
        <sz val="8"/>
        <rFont val="Calibri"/>
        <family val="2"/>
        <scheme val="minor"/>
      </rPr>
      <t xml:space="preserve"> (ventes et/ou transferts)</t>
    </r>
  </si>
  <si>
    <r>
      <t xml:space="preserve">(Intégrer une valeur </t>
    </r>
    <r>
      <rPr>
        <u/>
        <sz val="8"/>
        <rFont val="Calibri"/>
        <family val="2"/>
        <scheme val="minor"/>
      </rPr>
      <t>négative</t>
    </r>
    <r>
      <rPr>
        <sz val="8"/>
        <rFont val="Calibri"/>
        <family val="2"/>
        <scheme val="minor"/>
      </rPr>
      <t>)</t>
    </r>
  </si>
  <si>
    <t>Plus/Moins : Ajustements d'inventaire</t>
  </si>
  <si>
    <t>Moins : Destruction (Fraîcheur &amp; bris)</t>
  </si>
  <si>
    <t>Plus/Moins : Surplus/Déficits d'inventaire</t>
  </si>
  <si>
    <t>Plus/Moins : Autres</t>
  </si>
  <si>
    <t>Plus : Quantités données déduites aux ajustements d'inventaire précédents</t>
  </si>
  <si>
    <t>(Commandites, dons, faveurs, promotions, etc.)</t>
  </si>
  <si>
    <t>VENTES THÉORIQUES (Note 3)</t>
  </si>
  <si>
    <t>Moins : VENTES DÉCLARÉES</t>
  </si>
  <si>
    <t>ÉCARTS EN UNITÉS</t>
  </si>
  <si>
    <t>Écarts en %</t>
  </si>
  <si>
    <t>Consigne unitaire en $ (Par. 18)</t>
  </si>
  <si>
    <t>Consigne totale en $</t>
  </si>
  <si>
    <t>Contribution ISÉ en % (Par. 88)</t>
  </si>
  <si>
    <t>Contribution ISÉ en $</t>
  </si>
  <si>
    <t>IMPACTS MONÉTAIRES DES ÉCARTS (en $)</t>
  </si>
  <si>
    <r>
      <t xml:space="preserve">Note 1 : </t>
    </r>
    <r>
      <rPr>
        <sz val="8"/>
        <rFont val="Calibri"/>
        <family val="2"/>
        <scheme val="minor"/>
      </rPr>
      <t xml:space="preserve">Les </t>
    </r>
    <r>
      <rPr>
        <b/>
        <u/>
        <sz val="8"/>
        <rFont val="Calibri"/>
        <family val="2"/>
        <scheme val="minor"/>
      </rPr>
      <t>matières autorisée</t>
    </r>
    <r>
      <rPr>
        <sz val="8"/>
        <rFont val="Calibri"/>
        <family val="2"/>
        <scheme val="minor"/>
      </rPr>
      <t xml:space="preserve">s sont le verre, l'aluminium, le plastique (PET) et l'acier (Par. 10 f). La matière des contenants a un </t>
    </r>
    <r>
      <rPr>
        <u/>
        <sz val="8"/>
        <rFont val="Calibri"/>
        <family val="2"/>
        <scheme val="minor"/>
      </rPr>
      <t>impact sur la contribution unitaire non remboursable en application du paragraphe 31 de l'Entente calculée à la déclaration annuelle</t>
    </r>
    <r>
      <rPr>
        <sz val="8"/>
        <rFont val="Calibri"/>
        <family val="2"/>
        <scheme val="minor"/>
      </rPr>
      <t>.</t>
    </r>
  </si>
  <si>
    <r>
      <t xml:space="preserve">Note 2 : </t>
    </r>
    <r>
      <rPr>
        <sz val="8"/>
        <rFont val="Calibri"/>
        <family val="2"/>
        <scheme val="minor"/>
      </rPr>
      <t xml:space="preserve">Une </t>
    </r>
    <r>
      <rPr>
        <b/>
        <u/>
        <sz val="8"/>
        <rFont val="Calibri"/>
        <family val="2"/>
        <scheme val="minor"/>
      </rPr>
      <t>canette d'un format de 440 ml</t>
    </r>
    <r>
      <rPr>
        <sz val="8"/>
        <rFont val="Calibri"/>
        <family val="2"/>
        <scheme val="minor"/>
      </rPr>
      <t xml:space="preserve"> commande une consigne de 20¢ lorsqu'il s'agit d'un contenant d'une capacité de plus de 450 ml dont le contenu est réduit pour l'insertion d'une petite boule d'azote (ou widget) destinée à recréer l’effet «mousse» de la bière de pub.</t>
    </r>
  </si>
  <si>
    <r>
      <t xml:space="preserve">Note 3 : </t>
    </r>
    <r>
      <rPr>
        <sz val="8"/>
        <rFont val="Calibri"/>
        <family val="2"/>
        <scheme val="minor"/>
      </rPr>
      <t xml:space="preserve">Les </t>
    </r>
    <r>
      <rPr>
        <b/>
        <u/>
        <sz val="8"/>
        <rFont val="Calibri"/>
        <family val="2"/>
        <scheme val="minor"/>
      </rPr>
      <t>VENTES THÉORIQUES</t>
    </r>
    <r>
      <rPr>
        <sz val="8"/>
        <rFont val="Calibri"/>
        <family val="2"/>
        <scheme val="minor"/>
      </rPr>
      <t>, qui résultent de la conciliation globale des mouvements d'inventaires, et les quantités totales de contenants vendus, livrés ou donnés reportées à la ligne 100 de la Déclaration annuelle, par catégories, doivent être cohérentes.</t>
    </r>
  </si>
  <si>
    <r>
      <rPr>
        <b/>
        <sz val="8"/>
        <rFont val="Calibri"/>
        <family val="2"/>
        <scheme val="minor"/>
      </rPr>
      <t>Les types, matières et formats de contenants figurant au modèle sont</t>
    </r>
    <r>
      <rPr>
        <b/>
        <u/>
        <sz val="8"/>
        <rFont val="Calibri"/>
        <family val="2"/>
        <scheme val="minor"/>
      </rPr>
      <t xml:space="preserve"> à titre indicatif seulement et peuvent être modifiés</t>
    </r>
    <r>
      <rPr>
        <b/>
        <sz val="8"/>
        <rFont val="Calibri"/>
        <family val="2"/>
        <scheme val="minor"/>
      </rPr>
      <t>.</t>
    </r>
    <r>
      <rPr>
        <sz val="8"/>
        <rFont val="Calibri"/>
        <family val="2"/>
        <scheme val="minor"/>
      </rPr>
      <t xml:space="preserve"> L'adhérent doit s'assurer que tous les CRU de bière qu'il a vendus, livrés ou donnés au cours de l'année figurent à la conciliation. À cette fin, il peut modifier les types, matières et formats de contenants suggérés et/ou ajouter des colonnes afin qu'ils représentent la réalité de ses opérations mais doit s'assurer que les paramètres (consigne, contribution ISÉ, contribution non remboursable), qui figurent à l'index, soient conformes aux dispositions de l'Entente </t>
    </r>
    <r>
      <rPr>
        <sz val="8"/>
        <rFont val="Calibri"/>
        <family val="2"/>
      </rPr>
      <t>[</t>
    </r>
    <r>
      <rPr>
        <sz val="8"/>
        <rFont val="Calibri"/>
        <family val="2"/>
        <scheme val="minor"/>
      </rPr>
      <t>Par. 18, 46.c &amp; 88</t>
    </r>
    <r>
      <rPr>
        <sz val="8"/>
        <rFont val="Calibri"/>
        <family val="2"/>
      </rPr>
      <t>]</t>
    </r>
    <r>
      <rPr>
        <sz val="8"/>
        <rFont val="Calibri"/>
        <family val="2"/>
        <scheme val="minor"/>
      </rPr>
      <t xml:space="preserve">. </t>
    </r>
  </si>
  <si>
    <t>222 ml</t>
  </si>
  <si>
    <t>236 ml</t>
  </si>
  <si>
    <t>250 ml</t>
  </si>
  <si>
    <t>296 ml</t>
  </si>
  <si>
    <t>340 ml</t>
  </si>
  <si>
    <t>710 ml</t>
  </si>
  <si>
    <t>740 ml</t>
  </si>
  <si>
    <t>207 ml</t>
  </si>
  <si>
    <t>341 ml
(non AT2)</t>
  </si>
  <si>
    <t>375 ml</t>
  </si>
  <si>
    <t>400 ml</t>
  </si>
  <si>
    <t>625 ml</t>
  </si>
  <si>
    <t>765 ml</t>
  </si>
  <si>
    <t>946 ml</t>
  </si>
  <si>
    <t>1,18 L</t>
  </si>
  <si>
    <t>1,5 L</t>
  </si>
  <si>
    <t>12 L</t>
  </si>
  <si>
    <t xml:space="preserve">20 L </t>
  </si>
  <si>
    <r>
      <rPr>
        <b/>
        <sz val="8"/>
        <rFont val="Calibri"/>
        <family val="2"/>
        <scheme val="minor"/>
      </rPr>
      <t>Les types, matières et formats de contenants figurant au modèle sont</t>
    </r>
    <r>
      <rPr>
        <b/>
        <u/>
        <sz val="8"/>
        <rFont val="Calibri"/>
        <family val="2"/>
        <scheme val="minor"/>
      </rPr>
      <t xml:space="preserve"> à titre indicatif seulement et peuvent être modifiés</t>
    </r>
    <r>
      <rPr>
        <b/>
        <sz val="8"/>
        <rFont val="Calibri"/>
        <family val="2"/>
        <scheme val="minor"/>
      </rPr>
      <t>.</t>
    </r>
    <r>
      <rPr>
        <sz val="8"/>
        <rFont val="Calibri"/>
        <family val="2"/>
        <scheme val="minor"/>
      </rPr>
      <t xml:space="preserve"> L'adhérent doit s'assurer que tous les CRU de bière qu'il a vendus, livrés ou donnés au cours de l'année figurent à la conciliation. À cette fin, il peut modifier les types, matières et formats de contenants suggérés et/ou ajouter des colonnes afin qu'ils représentent la réalité de ses opérations mais doit s'assurer que les paramètres (consigne, contribution ISÉ, contribution non remboursable), qui figurent à l'index, soient conformes aux dispositions de l'Entente </t>
    </r>
    <r>
      <rPr>
        <sz val="8"/>
        <rFont val="Calibri"/>
        <family val="2"/>
      </rPr>
      <t>[</t>
    </r>
    <r>
      <rPr>
        <sz val="8"/>
        <rFont val="Calibri"/>
        <family val="2"/>
        <scheme val="minor"/>
      </rPr>
      <t>Par. 18, 46.c &amp; 88</t>
    </r>
    <r>
      <rPr>
        <sz val="8"/>
        <rFont val="Calibri"/>
        <family val="2"/>
      </rPr>
      <t>]</t>
    </r>
    <r>
      <rPr>
        <sz val="8"/>
        <rFont val="Calibri"/>
        <family val="2"/>
        <scheme val="minor"/>
      </rPr>
      <t>. Les colonnes (E à CA) inutilisées peuvent être masquées à des fins d'impression.</t>
    </r>
  </si>
  <si>
    <t>ANNEXE E-1</t>
  </si>
  <si>
    <t>DÉCLARATION D'UN DIRIGEANT SE RAPPORTANT À LA DÉCLARATION ANNUELLE (ANNEXE E-A) 
ET À LA CONCILIATION GLOBALE (ANNEXE E-B) JOINTES</t>
  </si>
  <si>
    <t>RÉCUPÉRATEURS</t>
  </si>
  <si>
    <t>À : LA SOCIÉTÉ QUÉBÉCOISE DE RÉCUPÉRATION ET DE RECYCLAGE (RECYC-QUÉBEC),</t>
  </si>
  <si>
    <t>Je,</t>
  </si>
  <si>
    <t>,</t>
  </si>
  <si>
    <t>[Nom]</t>
  </si>
  <si>
    <t>[Fonction]</t>
  </si>
  <si>
    <t>de</t>
  </si>
  <si>
    <t xml:space="preserve"> [Nom de l'adhérent]    </t>
  </si>
  <si>
    <t>affirme solennellement, qu’en autant que je sache,</t>
  </si>
  <si>
    <t>les informations contenues à la déclaration annuelle (Annexe E-A) ci-jointe de</t>
  </si>
  <si>
    <t>:</t>
  </si>
  <si>
    <t xml:space="preserve">[Nom de l'adhérent]    </t>
  </si>
  <si>
    <t>i)</t>
  </si>
  <si>
    <t>ii)</t>
  </si>
  <si>
    <t>ainsi que</t>
  </si>
  <si>
    <t>B)</t>
  </si>
  <si>
    <t>les informations contenues à la conciliation globale (Annexe E-B) ci-jointe de</t>
  </si>
  <si>
    <t>sont vraies, complètes et fidèles et que cette déclaration a été complétée conformément aux dispositions de l’Entente portant sur la consignation, la récupération et le recyclage des contenants à remplissage unique de bière (telle qu’amendée, le cas échéant, et en vigueur pour la période en question).</t>
  </si>
  <si>
    <t>Et j'ai signé</t>
  </si>
  <si>
    <t>X</t>
  </si>
  <si>
    <t>[Ville]</t>
  </si>
  <si>
    <t>[Date]</t>
  </si>
  <si>
    <t xml:space="preserve">Période de 10 mois terminée le </t>
  </si>
  <si>
    <r>
      <t xml:space="preserve">Inventaire d'ouverture </t>
    </r>
    <r>
      <rPr>
        <b/>
        <u/>
        <sz val="8"/>
        <rFont val="Calibri"/>
        <family val="2"/>
        <scheme val="minor"/>
      </rPr>
      <t>au 1er janvier 2023</t>
    </r>
  </si>
  <si>
    <r>
      <t xml:space="preserve">Moins: Inventaire de fermeture </t>
    </r>
    <r>
      <rPr>
        <b/>
        <u/>
        <sz val="8"/>
        <rFont val="Calibri"/>
        <family val="2"/>
        <scheme val="minor"/>
      </rPr>
      <t>au 31 octobre 2023</t>
    </r>
  </si>
  <si>
    <r>
      <t xml:space="preserve">relatives aux ventes totales pour la </t>
    </r>
    <r>
      <rPr>
        <b/>
        <u/>
        <sz val="9"/>
        <rFont val="Calibri"/>
        <family val="2"/>
        <scheme val="minor"/>
      </rPr>
      <t>période du 1er janvier au 31 octobre 2023</t>
    </r>
    <r>
      <rPr>
        <b/>
        <sz val="9"/>
        <rFont val="Calibri"/>
        <family val="2"/>
        <scheme val="minor"/>
      </rPr>
      <t xml:space="preserve"> [Par. 44 b)]</t>
    </r>
  </si>
  <si>
    <r>
      <t xml:space="preserve">le nombre total de contenants recyclables vendus, livrés ou donnés et le nombre total de contenants recyclables récupérés pour la </t>
    </r>
    <r>
      <rPr>
        <b/>
        <u/>
        <sz val="9"/>
        <rFont val="Calibri"/>
        <family val="2"/>
        <scheme val="minor"/>
      </rPr>
      <t>période du 1er janvier au 31 octobre 2023</t>
    </r>
    <r>
      <rPr>
        <sz val="9"/>
        <rFont val="Calibri"/>
        <family val="2"/>
        <scheme val="minor"/>
      </rPr>
      <t xml:space="preserve">, selon les catégories spécifiées à l’article 31 </t>
    </r>
    <r>
      <rPr>
        <b/>
        <sz val="9"/>
        <rFont val="Calibri"/>
        <family val="2"/>
        <scheme val="minor"/>
      </rPr>
      <t>[Par. 44 a) ii)]</t>
    </r>
    <r>
      <rPr>
        <sz val="9"/>
        <rFont val="Calibri"/>
        <family val="2"/>
        <scheme val="minor"/>
      </rPr>
      <t xml:space="preserve"> ; </t>
    </r>
  </si>
  <si>
    <r>
      <t xml:space="preserve">le nombre de contenants à remplissage unique de bière vendus, livrés ou donnés et le nombre total de ventes de contenants de bière pour la </t>
    </r>
    <r>
      <rPr>
        <b/>
        <u/>
        <sz val="9"/>
        <rFont val="Calibri"/>
        <family val="2"/>
        <scheme val="minor"/>
      </rPr>
      <t>période du 1er janvier au 31 octobre 2023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[Par. 44 a) i)]</t>
    </r>
    <r>
      <rPr>
        <sz val="9"/>
        <rFont val="Calibri"/>
        <family val="2"/>
        <scheme val="minor"/>
      </rPr>
      <t xml:space="preserve"> ;</t>
    </r>
  </si>
  <si>
    <t>Formulaires 2023 - Période de 10 mois du 1er janvier au 31 octobre 2023</t>
  </si>
  <si>
    <t>Permis de distribution de bière (MELCCFP)</t>
  </si>
  <si>
    <t>Permis de distribution MELCCFP</t>
  </si>
  <si>
    <t>IMPORTANT : L'adhérent RÉCUPÉRATEUR doit utiliser le guide et le formulaire qui sont destinés aux adhérents RÉCUPÉRATEURS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</si>
</sst>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$&quot;_ ;_ * \(#,##0.00\)\ &quot;$&quot;_ ;_ * &quot;-&quot;??_)\ &quot;$&quot;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 * #,##0_)\ _$_ ;_ * \(#,##0\)\ _$_ ;_ * &quot;-&quot;??_)\ _$_ ;_ @_ "/>
    <numFmt numFmtId="167" formatCode="#,##0.00\ &quot;$&quot;"/>
    <numFmt numFmtId="168" formatCode="0.0000%"/>
    <numFmt numFmtId="169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u/>
      <sz val="8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8"/>
      <name val="Calibri"/>
      <family val="2"/>
    </font>
    <font>
      <b/>
      <u/>
      <sz val="9"/>
      <name val="Calibri"/>
      <family val="2"/>
      <scheme val="minor"/>
    </font>
    <font>
      <sz val="8"/>
      <name val="Calibri"/>
      <family val="2"/>
    </font>
    <font>
      <i/>
      <sz val="8"/>
      <name val="Calibri"/>
      <family val="2"/>
      <scheme val="minor"/>
    </font>
    <font>
      <b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/>
      <top/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theme="0" tint="-4.9989318521683403E-2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4.9989318521683403E-2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166" fontId="3" fillId="0" borderId="0" xfId="1" applyNumberFormat="1" applyFont="1" applyAlignment="1" applyProtection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66" fontId="3" fillId="0" borderId="0" xfId="1" applyNumberFormat="1" applyFont="1" applyFill="1" applyAlignment="1" applyProtection="1">
      <alignment horizontal="center" vertical="center" wrapText="1"/>
    </xf>
    <xf numFmtId="10" fontId="3" fillId="0" borderId="0" xfId="3" applyNumberFormat="1" applyFont="1" applyFill="1" applyAlignment="1" applyProtection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9" fontId="3" fillId="0" borderId="0" xfId="3" applyFont="1" applyAlignment="1" applyProtection="1">
      <alignment horizontal="right"/>
    </xf>
    <xf numFmtId="37" fontId="3" fillId="0" borderId="0" xfId="0" quotePrefix="1" applyNumberFormat="1" applyFont="1" applyAlignment="1">
      <alignment horizontal="right" vertical="center"/>
    </xf>
    <xf numFmtId="9" fontId="3" fillId="0" borderId="0" xfId="3" applyFont="1" applyAlignment="1" applyProtection="1">
      <alignment horizontal="center"/>
    </xf>
    <xf numFmtId="166" fontId="3" fillId="0" borderId="0" xfId="1" applyNumberFormat="1" applyFont="1" applyBorder="1" applyAlignment="1" applyProtection="1">
      <alignment horizontal="center" vertical="center" wrapText="1"/>
    </xf>
    <xf numFmtId="166" fontId="3" fillId="0" borderId="0" xfId="1" applyNumberFormat="1" applyFont="1" applyBorder="1" applyAlignment="1" applyProtection="1">
      <alignment horizontal="left" vertical="center" wrapText="1"/>
    </xf>
    <xf numFmtId="166" fontId="3" fillId="0" borderId="0" xfId="1" applyNumberFormat="1" applyFont="1" applyAlignment="1" applyProtection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2" fillId="0" borderId="0" xfId="2" applyFont="1" applyAlignment="1" applyProtection="1">
      <alignment horizontal="center" vertical="center" wrapText="1"/>
    </xf>
    <xf numFmtId="44" fontId="3" fillId="0" borderId="0" xfId="2" applyFont="1" applyAlignment="1" applyProtection="1">
      <alignment horizontal="right" vertical="center" wrapText="1"/>
    </xf>
    <xf numFmtId="44" fontId="3" fillId="0" borderId="0" xfId="2" applyFont="1" applyAlignment="1" applyProtection="1">
      <alignment horizontal="left" vertical="center" wrapText="1"/>
    </xf>
    <xf numFmtId="44" fontId="3" fillId="0" borderId="0" xfId="2" applyFont="1" applyAlignment="1" applyProtection="1">
      <alignment horizontal="center" vertical="center" wrapText="1"/>
    </xf>
    <xf numFmtId="44" fontId="3" fillId="0" borderId="0" xfId="2" applyFont="1" applyBorder="1" applyAlignment="1" applyProtection="1">
      <alignment horizontal="right" vertical="center" wrapText="1"/>
    </xf>
    <xf numFmtId="44" fontId="3" fillId="0" borderId="0" xfId="2" quotePrefix="1" applyFont="1" applyAlignment="1" applyProtection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3" fillId="0" borderId="0" xfId="1" applyNumberFormat="1" applyFont="1" applyFill="1" applyBorder="1" applyAlignment="1" applyProtection="1">
      <alignment horizontal="right" vertical="center" shrinkToFit="1"/>
    </xf>
    <xf numFmtId="37" fontId="3" fillId="0" borderId="0" xfId="1" applyNumberFormat="1" applyFont="1" applyFill="1" applyBorder="1" applyAlignment="1" applyProtection="1">
      <alignment horizontal="right" vertical="center" shrinkToFit="1"/>
    </xf>
    <xf numFmtId="166" fontId="3" fillId="0" borderId="0" xfId="1" applyNumberFormat="1" applyFont="1" applyFill="1" applyBorder="1" applyAlignment="1" applyProtection="1">
      <alignment horizontal="center" vertical="center" wrapText="1" shrinkToFit="1"/>
    </xf>
    <xf numFmtId="10" fontId="3" fillId="0" borderId="2" xfId="3" applyNumberFormat="1" applyFont="1" applyFill="1" applyBorder="1" applyAlignment="1" applyProtection="1">
      <alignment horizontal="center" shrinkToFit="1"/>
    </xf>
    <xf numFmtId="164" fontId="3" fillId="0" borderId="0" xfId="1" applyNumberFormat="1" applyFont="1" applyFill="1" applyBorder="1" applyAlignment="1" applyProtection="1">
      <alignment horizontal="right" shrinkToFit="1"/>
    </xf>
    <xf numFmtId="9" fontId="3" fillId="0" borderId="2" xfId="3" applyFont="1" applyBorder="1" applyAlignment="1" applyProtection="1">
      <alignment horizontal="center"/>
    </xf>
    <xf numFmtId="166" fontId="3" fillId="0" borderId="2" xfId="1" applyNumberFormat="1" applyFont="1" applyBorder="1" applyAlignment="1" applyProtection="1">
      <alignment horizontal="center" vertical="center" wrapText="1" shrinkToFit="1"/>
    </xf>
    <xf numFmtId="166" fontId="3" fillId="0" borderId="0" xfId="1" applyNumberFormat="1" applyFont="1" applyBorder="1" applyAlignment="1" applyProtection="1">
      <alignment horizontal="right" vertical="center" wrapText="1" shrinkToFit="1"/>
    </xf>
    <xf numFmtId="44" fontId="2" fillId="0" borderId="2" xfId="2" quotePrefix="1" applyFont="1" applyBorder="1" applyAlignment="1" applyProtection="1">
      <alignment horizontal="center" vertical="center" wrapText="1" shrinkToFit="1"/>
    </xf>
    <xf numFmtId="44" fontId="2" fillId="0" borderId="2" xfId="2" applyFont="1" applyBorder="1" applyAlignment="1" applyProtection="1">
      <alignment horizontal="center" vertical="center" wrapText="1" shrinkToFit="1"/>
    </xf>
    <xf numFmtId="44" fontId="3" fillId="0" borderId="2" xfId="2" applyFont="1" applyBorder="1" applyAlignment="1" applyProtection="1">
      <alignment horizontal="center" vertical="center" wrapText="1" shrinkToFit="1"/>
    </xf>
    <xf numFmtId="44" fontId="2" fillId="0" borderId="3" xfId="2" applyFont="1" applyBorder="1" applyAlignment="1" applyProtection="1">
      <alignment horizontal="center" vertical="center" wrapText="1" shrinkToFit="1"/>
    </xf>
    <xf numFmtId="165" fontId="2" fillId="0" borderId="0" xfId="1" applyFont="1" applyBorder="1" applyAlignment="1" applyProtection="1">
      <alignment horizontal="right" vertical="center" shrinkToFit="1"/>
    </xf>
    <xf numFmtId="0" fontId="2" fillId="3" borderId="0" xfId="1" applyNumberFormat="1" applyFont="1" applyFill="1" applyBorder="1" applyAlignment="1" applyProtection="1">
      <alignment horizontal="center" vertical="center" wrapText="1" shrinkToFit="1"/>
    </xf>
    <xf numFmtId="0" fontId="2" fillId="3" borderId="0" xfId="1" applyNumberFormat="1" applyFont="1" applyFill="1" applyBorder="1" applyAlignment="1" applyProtection="1">
      <alignment horizontal="center" vertical="center" shrinkToFit="1"/>
    </xf>
    <xf numFmtId="166" fontId="3" fillId="0" borderId="2" xfId="1" applyNumberFormat="1" applyFont="1" applyFill="1" applyBorder="1" applyAlignment="1" applyProtection="1">
      <alignment horizontal="center" vertical="center" wrapText="1" shrinkToFit="1"/>
    </xf>
    <xf numFmtId="37" fontId="3" fillId="0" borderId="0" xfId="1" quotePrefix="1" applyNumberFormat="1" applyFont="1" applyFill="1" applyBorder="1" applyAlignment="1" applyProtection="1">
      <alignment horizontal="right" vertical="center" shrinkToFit="1"/>
    </xf>
    <xf numFmtId="166" fontId="3" fillId="2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4" applyFont="1" applyAlignment="1">
      <alignment vertical="center"/>
    </xf>
    <xf numFmtId="0" fontId="9" fillId="0" borderId="0" xfId="0" applyFont="1"/>
    <xf numFmtId="0" fontId="2" fillId="0" borderId="0" xfId="4" applyFont="1" applyAlignment="1">
      <alignment horizontal="center" vertical="center"/>
    </xf>
    <xf numFmtId="0" fontId="3" fillId="0" borderId="0" xfId="0" applyFont="1"/>
    <xf numFmtId="166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4" applyFont="1" applyAlignment="1">
      <alignment horizontal="center" vertical="center"/>
    </xf>
    <xf numFmtId="0" fontId="2" fillId="0" borderId="0" xfId="4" applyFont="1" applyAlignment="1">
      <alignment horizontal="center" vertical="center" wrapText="1"/>
    </xf>
    <xf numFmtId="10" fontId="2" fillId="0" borderId="0" xfId="3" applyNumberFormat="1" applyFont="1" applyFill="1" applyBorder="1" applyAlignment="1" applyProtection="1">
      <alignment horizontal="center" vertical="center"/>
    </xf>
    <xf numFmtId="44" fontId="2" fillId="0" borderId="0" xfId="5" applyFont="1" applyFill="1" applyBorder="1" applyAlignment="1" applyProtection="1">
      <alignment horizontal="center" vertical="center" wrapText="1"/>
    </xf>
    <xf numFmtId="44" fontId="2" fillId="0" borderId="0" xfId="5" applyFont="1" applyFill="1" applyBorder="1" applyAlignment="1" applyProtection="1">
      <alignment horizontal="center" vertical="center"/>
    </xf>
    <xf numFmtId="168" fontId="2" fillId="0" borderId="0" xfId="3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4" applyFont="1" applyAlignment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Alignment="1" applyProtection="1">
      <alignment horizontal="center" vertical="center"/>
    </xf>
    <xf numFmtId="37" fontId="5" fillId="0" borderId="0" xfId="1" applyNumberFormat="1" applyFont="1" applyBorder="1" applyAlignment="1" applyProtection="1">
      <alignment horizontal="center" vertical="center"/>
    </xf>
    <xf numFmtId="37" fontId="3" fillId="0" borderId="0" xfId="1" quotePrefix="1" applyNumberFormat="1" applyFont="1" applyAlignment="1" applyProtection="1">
      <alignment horizontal="center" vertical="center"/>
    </xf>
    <xf numFmtId="37" fontId="3" fillId="0" borderId="0" xfId="1" quotePrefix="1" applyNumberFormat="1" applyFont="1" applyAlignment="1" applyProtection="1">
      <alignment horizontal="center"/>
    </xf>
    <xf numFmtId="37" fontId="6" fillId="0" borderId="0" xfId="1" applyNumberFormat="1" applyFont="1" applyAlignment="1" applyProtection="1">
      <alignment horizontal="center" vertical="center"/>
    </xf>
    <xf numFmtId="37" fontId="6" fillId="0" borderId="0" xfId="1" applyNumberFormat="1" applyFont="1" applyBorder="1" applyAlignment="1" applyProtection="1">
      <alignment horizontal="center" vertical="center"/>
    </xf>
    <xf numFmtId="37" fontId="3" fillId="0" borderId="0" xfId="2" quotePrefix="1" applyNumberFormat="1" applyFont="1" applyAlignment="1" applyProtection="1">
      <alignment horizontal="center" vertical="center" wrapText="1"/>
    </xf>
    <xf numFmtId="37" fontId="2" fillId="0" borderId="0" xfId="1" applyNumberFormat="1" applyFont="1" applyAlignment="1" applyProtection="1">
      <alignment horizontal="center" vertical="center"/>
    </xf>
    <xf numFmtId="37" fontId="4" fillId="0" borderId="0" xfId="1" applyNumberFormat="1" applyFont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 shrinkToFit="1"/>
    </xf>
    <xf numFmtId="37" fontId="9" fillId="0" borderId="0" xfId="1" applyNumberFormat="1" applyFont="1" applyAlignment="1" applyProtection="1">
      <alignment horizontal="center"/>
    </xf>
    <xf numFmtId="0" fontId="16" fillId="0" borderId="0" xfId="0" applyFont="1" applyAlignment="1">
      <alignment vertical="center"/>
    </xf>
    <xf numFmtId="37" fontId="11" fillId="0" borderId="0" xfId="4" applyNumberFormat="1" applyFont="1" applyAlignment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Alignment="1" applyProtection="1">
      <alignment horizontal="center" vertical="center"/>
    </xf>
    <xf numFmtId="165" fontId="3" fillId="0" borderId="0" xfId="1" applyFont="1" applyFill="1" applyBorder="1" applyAlignment="1" applyProtection="1">
      <alignment horizontal="center" vertical="center" wrapText="1" shrinkToFi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166" fontId="3" fillId="0" borderId="0" xfId="1" quotePrefix="1" applyNumberFormat="1" applyFont="1" applyAlignment="1" applyProtection="1">
      <alignment horizontal="right" vertical="center"/>
    </xf>
    <xf numFmtId="166" fontId="3" fillId="0" borderId="0" xfId="1" applyNumberFormat="1" applyFont="1" applyFill="1" applyBorder="1" applyAlignment="1" applyProtection="1">
      <alignment horizontal="right" vertical="center" shrinkToFit="1"/>
    </xf>
    <xf numFmtId="166" fontId="3" fillId="0" borderId="0" xfId="1" applyNumberFormat="1" applyFont="1" applyFill="1" applyAlignment="1" applyProtection="1">
      <alignment vertical="center"/>
    </xf>
    <xf numFmtId="166" fontId="2" fillId="0" borderId="0" xfId="1" applyNumberFormat="1" applyFont="1" applyAlignment="1" applyProtection="1">
      <alignment horizontal="right" vertical="center"/>
    </xf>
    <xf numFmtId="166" fontId="3" fillId="0" borderId="0" xfId="1" quotePrefix="1" applyNumberFormat="1" applyFont="1" applyFill="1" applyBorder="1" applyAlignment="1" applyProtection="1">
      <alignment horizontal="right" vertical="center" shrinkToFit="1"/>
    </xf>
    <xf numFmtId="166" fontId="3" fillId="0" borderId="3" xfId="1" applyNumberFormat="1" applyFont="1" applyFill="1" applyBorder="1" applyAlignment="1" applyProtection="1">
      <alignment horizontal="center" vertical="center" wrapText="1" shrinkToFit="1"/>
    </xf>
    <xf numFmtId="44" fontId="2" fillId="0" borderId="17" xfId="2" applyFont="1" applyFill="1" applyBorder="1" applyAlignment="1" applyProtection="1">
      <alignment horizontal="center" vertical="center"/>
    </xf>
    <xf numFmtId="44" fontId="2" fillId="0" borderId="0" xfId="2" applyFont="1" applyFill="1" applyBorder="1" applyAlignment="1" applyProtection="1">
      <alignment horizontal="center" vertical="center"/>
    </xf>
    <xf numFmtId="164" fontId="3" fillId="0" borderId="0" xfId="4" applyNumberFormat="1" applyFont="1" applyAlignment="1">
      <alignment horizontal="center" vertical="center" wrapText="1"/>
    </xf>
    <xf numFmtId="164" fontId="2" fillId="0" borderId="0" xfId="4" applyNumberFormat="1" applyFont="1" applyAlignment="1">
      <alignment horizontal="center" vertical="center" wrapText="1"/>
    </xf>
    <xf numFmtId="164" fontId="2" fillId="0" borderId="2" xfId="4" applyNumberFormat="1" applyFont="1" applyBorder="1" applyAlignment="1">
      <alignment horizontal="center" vertical="center" wrapText="1"/>
    </xf>
    <xf numFmtId="164" fontId="3" fillId="0" borderId="3" xfId="4" applyNumberFormat="1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/>
    </xf>
    <xf numFmtId="0" fontId="3" fillId="0" borderId="19" xfId="0" applyFont="1" applyBorder="1"/>
    <xf numFmtId="0" fontId="3" fillId="0" borderId="3" xfId="0" applyFont="1" applyBorder="1" applyAlignment="1">
      <alignment vertical="center"/>
    </xf>
    <xf numFmtId="166" fontId="2" fillId="0" borderId="20" xfId="1" applyNumberFormat="1" applyFont="1" applyFill="1" applyBorder="1" applyAlignment="1" applyProtection="1">
      <alignment horizontal="center" vertical="center"/>
    </xf>
    <xf numFmtId="166" fontId="2" fillId="0" borderId="21" xfId="1" applyNumberFormat="1" applyFont="1" applyFill="1" applyBorder="1" applyAlignment="1" applyProtection="1">
      <alignment horizontal="center" vertical="center"/>
    </xf>
    <xf numFmtId="166" fontId="2" fillId="0" borderId="22" xfId="1" applyNumberFormat="1" applyFont="1" applyFill="1" applyBorder="1" applyAlignment="1" applyProtection="1">
      <alignment horizontal="center" vertical="center"/>
    </xf>
    <xf numFmtId="0" fontId="3" fillId="0" borderId="21" xfId="4" applyFont="1" applyBorder="1" applyAlignment="1">
      <alignment horizontal="left" vertical="center"/>
    </xf>
    <xf numFmtId="166" fontId="2" fillId="0" borderId="21" xfId="1" quotePrefix="1" applyNumberFormat="1" applyFont="1" applyBorder="1" applyAlignment="1" applyProtection="1">
      <alignment horizontal="center" vertical="center"/>
    </xf>
    <xf numFmtId="166" fontId="2" fillId="0" borderId="21" xfId="1" applyNumberFormat="1" applyFont="1" applyBorder="1" applyProtection="1"/>
    <xf numFmtId="166" fontId="2" fillId="0" borderId="21" xfId="1" applyNumberFormat="1" applyFont="1" applyFill="1" applyBorder="1" applyProtection="1"/>
    <xf numFmtId="166" fontId="2" fillId="0" borderId="22" xfId="1" applyNumberFormat="1" applyFont="1" applyBorder="1" applyProtection="1"/>
    <xf numFmtId="166" fontId="2" fillId="0" borderId="21" xfId="1" quotePrefix="1" applyNumberFormat="1" applyFont="1" applyFill="1" applyBorder="1" applyAlignment="1" applyProtection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/>
    <xf numFmtId="0" fontId="2" fillId="0" borderId="25" xfId="4" applyFont="1" applyBorder="1" applyAlignment="1">
      <alignment vertical="center"/>
    </xf>
    <xf numFmtId="164" fontId="3" fillId="0" borderId="24" xfId="4" applyNumberFormat="1" applyFont="1" applyBorder="1" applyAlignment="1">
      <alignment vertical="center"/>
    </xf>
    <xf numFmtId="164" fontId="3" fillId="0" borderId="24" xfId="4" applyNumberFormat="1" applyFont="1" applyBorder="1" applyAlignment="1">
      <alignment horizontal="center" vertical="center" wrapText="1"/>
    </xf>
    <xf numFmtId="164" fontId="2" fillId="0" borderId="24" xfId="4" applyNumberFormat="1" applyFont="1" applyBorder="1" applyAlignment="1">
      <alignment horizontal="center" vertical="center" wrapText="1"/>
    </xf>
    <xf numFmtId="164" fontId="3" fillId="0" borderId="25" xfId="4" applyNumberFormat="1" applyFont="1" applyBorder="1" applyAlignment="1">
      <alignment horizontal="center" vertical="center" wrapText="1"/>
    </xf>
    <xf numFmtId="164" fontId="2" fillId="0" borderId="26" xfId="4" applyNumberFormat="1" applyFont="1" applyBorder="1" applyAlignment="1">
      <alignment horizontal="center" vertical="center" wrapText="1"/>
    </xf>
    <xf numFmtId="10" fontId="2" fillId="0" borderId="27" xfId="3" applyNumberFormat="1" applyFont="1" applyFill="1" applyBorder="1" applyAlignment="1" applyProtection="1">
      <alignment horizontal="center" vertical="center"/>
    </xf>
    <xf numFmtId="10" fontId="2" fillId="0" borderId="24" xfId="3" applyNumberFormat="1" applyFont="1" applyFill="1" applyBorder="1" applyAlignment="1" applyProtection="1">
      <alignment horizontal="center" vertical="center"/>
    </xf>
    <xf numFmtId="44" fontId="2" fillId="0" borderId="24" xfId="3" applyNumberFormat="1" applyFont="1" applyFill="1" applyBorder="1" applyAlignment="1" applyProtection="1">
      <alignment horizontal="center" vertical="center" wrapText="1"/>
    </xf>
    <xf numFmtId="44" fontId="2" fillId="0" borderId="28" xfId="2" applyFont="1" applyFill="1" applyBorder="1" applyAlignment="1" applyProtection="1">
      <alignment horizontal="center" vertical="center"/>
    </xf>
    <xf numFmtId="44" fontId="2" fillId="0" borderId="24" xfId="3" applyNumberFormat="1" applyFont="1" applyFill="1" applyBorder="1" applyAlignment="1" applyProtection="1">
      <alignment horizontal="center" vertical="center"/>
    </xf>
    <xf numFmtId="168" fontId="2" fillId="0" borderId="24" xfId="3" applyNumberFormat="1" applyFont="1" applyFill="1" applyBorder="1" applyAlignment="1" applyProtection="1">
      <alignment horizontal="center" vertical="center"/>
    </xf>
    <xf numFmtId="0" fontId="3" fillId="0" borderId="25" xfId="0" applyFont="1" applyBorder="1" applyAlignment="1">
      <alignment vertical="center"/>
    </xf>
    <xf numFmtId="44" fontId="2" fillId="0" borderId="2" xfId="3" applyNumberFormat="1" applyFont="1" applyFill="1" applyBorder="1" applyAlignment="1" applyProtection="1">
      <alignment horizontal="center" vertical="center"/>
    </xf>
    <xf numFmtId="44" fontId="2" fillId="0" borderId="26" xfId="3" applyNumberFormat="1" applyFont="1" applyFill="1" applyBorder="1" applyAlignment="1" applyProtection="1">
      <alignment horizontal="center" vertical="center"/>
    </xf>
    <xf numFmtId="166" fontId="2" fillId="0" borderId="19" xfId="1" applyNumberFormat="1" applyFont="1" applyFill="1" applyBorder="1" applyAlignment="1" applyProtection="1">
      <alignment horizontal="center" vertical="center"/>
    </xf>
    <xf numFmtId="166" fontId="2" fillId="0" borderId="3" xfId="1" applyNumberFormat="1" applyFont="1" applyFill="1" applyBorder="1" applyAlignment="1" applyProtection="1">
      <alignment horizontal="center" vertical="center"/>
    </xf>
    <xf numFmtId="0" fontId="3" fillId="0" borderId="0" xfId="4" applyFont="1" applyAlignment="1">
      <alignment horizontal="left" vertical="center"/>
    </xf>
    <xf numFmtId="166" fontId="2" fillId="0" borderId="0" xfId="1" quotePrefix="1" applyNumberFormat="1" applyFont="1" applyBorder="1" applyAlignment="1" applyProtection="1">
      <alignment horizontal="center" vertical="center"/>
    </xf>
    <xf numFmtId="166" fontId="2" fillId="0" borderId="0" xfId="1" applyNumberFormat="1" applyFont="1" applyBorder="1" applyProtection="1"/>
    <xf numFmtId="166" fontId="2" fillId="0" borderId="0" xfId="1" applyNumberFormat="1" applyFont="1" applyFill="1" applyBorder="1" applyProtection="1"/>
    <xf numFmtId="166" fontId="2" fillId="0" borderId="3" xfId="1" applyNumberFormat="1" applyFont="1" applyBorder="1" applyProtection="1"/>
    <xf numFmtId="166" fontId="2" fillId="0" borderId="0" xfId="1" quotePrefix="1" applyNumberFormat="1" applyFont="1" applyFill="1" applyBorder="1" applyAlignment="1" applyProtection="1">
      <alignment horizontal="center" vertical="center"/>
    </xf>
    <xf numFmtId="166" fontId="2" fillId="0" borderId="20" xfId="1" applyNumberFormat="1" applyFont="1" applyBorder="1" applyProtection="1"/>
    <xf numFmtId="0" fontId="2" fillId="0" borderId="21" xfId="4" applyFont="1" applyBorder="1" applyAlignment="1">
      <alignment horizontal="left" vertical="center"/>
    </xf>
    <xf numFmtId="0" fontId="2" fillId="4" borderId="0" xfId="4" applyFont="1" applyFill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0" borderId="0" xfId="4" applyFont="1" applyAlignment="1">
      <alignment horizontal="left" vertical="center" wrapText="1"/>
    </xf>
    <xf numFmtId="0" fontId="3" fillId="0" borderId="3" xfId="4" applyFont="1" applyBorder="1" applyAlignment="1">
      <alignment horizontal="left" vertical="center"/>
    </xf>
    <xf numFmtId="0" fontId="2" fillId="0" borderId="0" xfId="4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4" applyFont="1" applyAlignment="1">
      <alignment horizontal="left" vertical="center" indent="1"/>
    </xf>
    <xf numFmtId="0" fontId="3" fillId="0" borderId="0" xfId="4" applyFont="1" applyAlignment="1">
      <alignment horizontal="left" vertical="center" indent="2"/>
    </xf>
    <xf numFmtId="0" fontId="3" fillId="0" borderId="19" xfId="4" applyFont="1" applyBorder="1" applyAlignment="1">
      <alignment horizontal="left" vertical="center"/>
    </xf>
    <xf numFmtId="0" fontId="3" fillId="0" borderId="0" xfId="4" applyFont="1" applyAlignment="1">
      <alignment horizontal="left" vertical="top"/>
    </xf>
    <xf numFmtId="0" fontId="2" fillId="0" borderId="0" xfId="3" applyNumberFormat="1" applyFont="1" applyBorder="1" applyAlignment="1" applyProtection="1">
      <alignment horizontal="left" vertical="center"/>
    </xf>
    <xf numFmtId="0" fontId="3" fillId="0" borderId="31" xfId="0" applyFont="1" applyBorder="1"/>
    <xf numFmtId="0" fontId="2" fillId="4" borderId="32" xfId="4" applyFont="1" applyFill="1" applyBorder="1" applyAlignment="1">
      <alignment horizontal="left" vertical="center"/>
    </xf>
    <xf numFmtId="0" fontId="2" fillId="0" borderId="32" xfId="4" applyFont="1" applyBorder="1" applyAlignment="1">
      <alignment horizontal="left" vertical="center"/>
    </xf>
    <xf numFmtId="0" fontId="2" fillId="0" borderId="32" xfId="4" applyFont="1" applyBorder="1" applyAlignment="1">
      <alignment horizontal="left" vertical="center" wrapText="1"/>
    </xf>
    <xf numFmtId="0" fontId="3" fillId="0" borderId="33" xfId="4" applyFont="1" applyBorder="1" applyAlignment="1">
      <alignment horizontal="left" vertical="center"/>
    </xf>
    <xf numFmtId="0" fontId="3" fillId="0" borderId="32" xfId="4" applyFont="1" applyBorder="1" applyAlignment="1">
      <alignment horizontal="left" vertical="center"/>
    </xf>
    <xf numFmtId="0" fontId="2" fillId="0" borderId="32" xfId="4" quotePrefix="1" applyFont="1" applyBorder="1" applyAlignment="1">
      <alignment horizontal="left" vertical="center"/>
    </xf>
    <xf numFmtId="0" fontId="2" fillId="0" borderId="32" xfId="0" quotePrefix="1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2" xfId="0" quotePrefix="1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2" xfId="4" applyFont="1" applyBorder="1" applyAlignment="1">
      <alignment horizontal="left" vertical="center" indent="1"/>
    </xf>
    <xf numFmtId="0" fontId="3" fillId="0" borderId="32" xfId="4" applyFont="1" applyBorder="1" applyAlignment="1">
      <alignment horizontal="left" vertical="center" indent="2"/>
    </xf>
    <xf numFmtId="0" fontId="3" fillId="0" borderId="31" xfId="4" applyFont="1" applyBorder="1" applyAlignment="1">
      <alignment horizontal="left" vertical="center"/>
    </xf>
    <xf numFmtId="0" fontId="2" fillId="0" borderId="32" xfId="3" applyNumberFormat="1" applyFont="1" applyBorder="1" applyAlignment="1" applyProtection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6" xfId="4" applyFont="1" applyBorder="1" applyAlignment="1">
      <alignment vertical="center"/>
    </xf>
    <xf numFmtId="0" fontId="2" fillId="0" borderId="32" xfId="4" applyFont="1" applyBorder="1" applyAlignment="1">
      <alignment vertical="center"/>
    </xf>
    <xf numFmtId="166" fontId="2" fillId="0" borderId="34" xfId="1" quotePrefix="1" applyNumberFormat="1" applyFont="1" applyBorder="1" applyAlignment="1" applyProtection="1">
      <alignment horizontal="center" vertical="center"/>
    </xf>
    <xf numFmtId="0" fontId="11" fillId="0" borderId="0" xfId="4" applyFont="1" applyAlignment="1" applyProtection="1">
      <alignment vertical="center"/>
      <protection locked="0"/>
    </xf>
    <xf numFmtId="44" fontId="2" fillId="0" borderId="0" xfId="2" applyFont="1" applyBorder="1" applyProtection="1"/>
    <xf numFmtId="44" fontId="2" fillId="0" borderId="0" xfId="1" applyNumberFormat="1" applyFont="1" applyFill="1" applyBorder="1" applyAlignment="1" applyProtection="1">
      <alignment horizontal="center" vertical="center"/>
    </xf>
    <xf numFmtId="44" fontId="2" fillId="0" borderId="30" xfId="2" applyFont="1" applyFill="1" applyBorder="1" applyAlignment="1" applyProtection="1">
      <alignment horizontal="center" vertical="center"/>
    </xf>
    <xf numFmtId="0" fontId="3" fillId="0" borderId="32" xfId="4" applyFont="1" applyBorder="1" applyAlignment="1">
      <alignment vertical="top"/>
    </xf>
    <xf numFmtId="164" fontId="2" fillId="0" borderId="32" xfId="4" applyNumberFormat="1" applyFont="1" applyBorder="1" applyAlignment="1">
      <alignment horizontal="center" vertical="center" wrapText="1"/>
    </xf>
    <xf numFmtId="169" fontId="11" fillId="0" borderId="1" xfId="4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4" borderId="2" xfId="4" applyFont="1" applyFill="1" applyBorder="1" applyAlignment="1" applyProtection="1">
      <alignment horizontal="center" vertical="center"/>
      <protection locked="0"/>
    </xf>
    <xf numFmtId="166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4" applyFont="1" applyFill="1" applyBorder="1" applyAlignment="1" applyProtection="1">
      <alignment horizontal="center" vertical="center"/>
      <protection locked="0"/>
    </xf>
    <xf numFmtId="166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4" applyFont="1" applyFill="1" applyBorder="1" applyAlignment="1" applyProtection="1">
      <alignment horizontal="center" vertical="center"/>
      <protection locked="0"/>
    </xf>
    <xf numFmtId="0" fontId="2" fillId="3" borderId="12" xfId="4" applyFont="1" applyFill="1" applyBorder="1" applyAlignment="1" applyProtection="1">
      <alignment horizontal="center" vertical="center"/>
      <protection locked="0"/>
    </xf>
    <xf numFmtId="166" fontId="2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4" applyFont="1" applyFill="1" applyBorder="1" applyAlignment="1" applyProtection="1">
      <alignment horizontal="center" vertical="center" wrapText="1"/>
      <protection locked="0"/>
    </xf>
    <xf numFmtId="166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4" xfId="4" applyNumberFormat="1" applyFont="1" applyFill="1" applyBorder="1" applyAlignment="1" applyProtection="1">
      <alignment horizontal="center" vertical="center" wrapText="1"/>
      <protection locked="0"/>
    </xf>
    <xf numFmtId="166" fontId="3" fillId="3" borderId="14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4" applyNumberFormat="1" applyFont="1" applyFill="1" applyBorder="1" applyAlignment="1" applyProtection="1">
      <alignment horizontal="center" vertical="center" wrapText="1"/>
      <protection locked="0"/>
    </xf>
    <xf numFmtId="166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4" applyNumberFormat="1" applyFont="1" applyFill="1" applyBorder="1" applyAlignment="1" applyProtection="1">
      <alignment horizontal="center" vertical="center" wrapText="1"/>
      <protection locked="0"/>
    </xf>
    <xf numFmtId="167" fontId="2" fillId="3" borderId="18" xfId="5" applyNumberFormat="1" applyFont="1" applyFill="1" applyBorder="1" applyAlignment="1" applyProtection="1">
      <alignment horizontal="right" vertical="center" wrapText="1"/>
      <protection locked="0"/>
    </xf>
    <xf numFmtId="167" fontId="2" fillId="3" borderId="18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4" applyFont="1" applyAlignment="1">
      <alignment vertical="center"/>
    </xf>
    <xf numFmtId="0" fontId="11" fillId="0" borderId="0" xfId="0" applyFont="1"/>
    <xf numFmtId="0" fontId="11" fillId="3" borderId="36" xfId="4" applyFont="1" applyFill="1" applyBorder="1" applyAlignment="1">
      <alignment horizontal="center" vertical="center"/>
    </xf>
    <xf numFmtId="0" fontId="11" fillId="3" borderId="46" xfId="4" applyFont="1" applyFill="1" applyBorder="1" applyAlignment="1">
      <alignment horizontal="center" vertical="center" wrapText="1"/>
    </xf>
    <xf numFmtId="0" fontId="11" fillId="3" borderId="37" xfId="4" applyFont="1" applyFill="1" applyBorder="1" applyAlignment="1">
      <alignment horizontal="center" vertical="center" wrapText="1"/>
    </xf>
    <xf numFmtId="167" fontId="12" fillId="0" borderId="0" xfId="0" applyNumberFormat="1" applyFont="1" applyAlignment="1">
      <alignment vertical="center"/>
    </xf>
    <xf numFmtId="0" fontId="11" fillId="0" borderId="38" xfId="4" applyFont="1" applyBorder="1" applyAlignment="1">
      <alignment horizontal="center" vertical="center"/>
    </xf>
    <xf numFmtId="167" fontId="11" fillId="0" borderId="39" xfId="2" applyNumberFormat="1" applyFont="1" applyFill="1" applyBorder="1" applyAlignment="1" applyProtection="1">
      <alignment horizontal="center" vertical="center" wrapText="1"/>
    </xf>
    <xf numFmtId="167" fontId="11" fillId="0" borderId="35" xfId="2" applyNumberFormat="1" applyFont="1" applyFill="1" applyBorder="1" applyAlignment="1" applyProtection="1">
      <alignment horizontal="center" vertical="center" wrapText="1"/>
    </xf>
    <xf numFmtId="168" fontId="11" fillId="0" borderId="0" xfId="3" applyNumberFormat="1" applyFont="1" applyBorder="1" applyAlignment="1" applyProtection="1"/>
    <xf numFmtId="0" fontId="11" fillId="0" borderId="36" xfId="0" applyFont="1" applyBorder="1" applyAlignment="1">
      <alignment horizontal="center" vertical="center"/>
    </xf>
    <xf numFmtId="167" fontId="11" fillId="0" borderId="46" xfId="2" applyNumberFormat="1" applyFont="1" applyBorder="1" applyAlignment="1" applyProtection="1">
      <alignment vertical="center"/>
    </xf>
    <xf numFmtId="167" fontId="11" fillId="0" borderId="47" xfId="2" applyNumberFormat="1" applyFont="1" applyBorder="1" applyAlignment="1" applyProtection="1">
      <alignment vertical="center"/>
    </xf>
    <xf numFmtId="167" fontId="11" fillId="3" borderId="46" xfId="1" applyNumberFormat="1" applyFont="1" applyFill="1" applyBorder="1" applyAlignment="1" applyProtection="1">
      <alignment horizontal="center" vertical="center" wrapText="1"/>
    </xf>
    <xf numFmtId="167" fontId="11" fillId="3" borderId="46" xfId="0" applyNumberFormat="1" applyFont="1" applyFill="1" applyBorder="1" applyAlignment="1">
      <alignment horizontal="center" vertical="center"/>
    </xf>
    <xf numFmtId="167" fontId="11" fillId="3" borderId="37" xfId="0" applyNumberFormat="1" applyFont="1" applyFill="1" applyBorder="1" applyAlignment="1">
      <alignment horizontal="center" vertical="center"/>
    </xf>
    <xf numFmtId="0" fontId="11" fillId="0" borderId="40" xfId="4" applyFont="1" applyBorder="1" applyAlignment="1">
      <alignment horizontal="center" vertical="center"/>
    </xf>
    <xf numFmtId="168" fontId="11" fillId="0" borderId="41" xfId="3" applyNumberFormat="1" applyFont="1" applyBorder="1" applyAlignment="1" applyProtection="1">
      <alignment horizontal="center" wrapText="1"/>
    </xf>
    <xf numFmtId="168" fontId="11" fillId="0" borderId="48" xfId="3" applyNumberFormat="1" applyFont="1" applyBorder="1" applyAlignment="1" applyProtection="1">
      <alignment horizontal="center"/>
    </xf>
    <xf numFmtId="168" fontId="11" fillId="0" borderId="49" xfId="3" applyNumberFormat="1" applyFont="1" applyBorder="1" applyAlignment="1" applyProtection="1">
      <alignment horizontal="center"/>
    </xf>
    <xf numFmtId="0" fontId="2" fillId="0" borderId="0" xfId="4" applyFont="1" applyAlignment="1">
      <alignment horizontal="left" vertical="center" indent="1"/>
    </xf>
    <xf numFmtId="0" fontId="16" fillId="0" borderId="9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6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quotePrefix="1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42" xfId="0" applyFont="1" applyBorder="1" applyAlignment="1">
      <alignment vertical="center" wrapText="1"/>
    </xf>
    <xf numFmtId="0" fontId="14" fillId="0" borderId="4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/>
    <xf numFmtId="0" fontId="9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4" applyFont="1" applyAlignment="1">
      <alignment horizontal="left" vertical="center"/>
    </xf>
    <xf numFmtId="0" fontId="13" fillId="0" borderId="0" xfId="0" applyFont="1" applyAlignment="1" applyProtection="1">
      <alignment horizontal="left" vertical="center" wrapText="1"/>
      <protection locked="0"/>
    </xf>
    <xf numFmtId="165" fontId="13" fillId="0" borderId="2" xfId="2" applyNumberFormat="1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15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4" applyFont="1" applyBorder="1" applyAlignment="1" applyProtection="1">
      <alignment horizontal="center" vertical="center"/>
      <protection locked="0"/>
    </xf>
    <xf numFmtId="0" fontId="3" fillId="0" borderId="3" xfId="4" applyFont="1" applyBorder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169" fontId="11" fillId="0" borderId="0" xfId="4" applyNumberFormat="1" applyFont="1" applyAlignment="1">
      <alignment vertical="center"/>
    </xf>
    <xf numFmtId="0" fontId="3" fillId="0" borderId="0" xfId="4" applyFont="1" applyAlignment="1">
      <alignment horizontal="left" vertical="top" indent="1"/>
    </xf>
    <xf numFmtId="0" fontId="3" fillId="0" borderId="0" xfId="0" applyFont="1" applyProtection="1">
      <protection locked="0"/>
    </xf>
    <xf numFmtId="166" fontId="3" fillId="0" borderId="0" xfId="1" applyNumberFormat="1" applyFont="1" applyAlignment="1" applyProtection="1">
      <alignment horizontal="center" wrapText="1"/>
      <protection locked="0"/>
    </xf>
    <xf numFmtId="0" fontId="2" fillId="0" borderId="0" xfId="4" applyFont="1" applyAlignment="1" applyProtection="1">
      <alignment horizontal="left" vertical="center"/>
      <protection locked="0"/>
    </xf>
    <xf numFmtId="0" fontId="2" fillId="0" borderId="0" xfId="4" applyFont="1" applyAlignment="1" applyProtection="1">
      <alignment vertical="top"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0" fontId="2" fillId="0" borderId="0" xfId="4" applyFont="1" applyAlignment="1" applyProtection="1">
      <alignment horizontal="left" vertical="top" indent="2"/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0" fontId="2" fillId="0" borderId="0" xfId="4" applyFont="1" applyAlignment="1" applyProtection="1">
      <alignment horizontal="left" vertical="top" wrapText="1" indent="2"/>
      <protection locked="0"/>
    </xf>
    <xf numFmtId="0" fontId="2" fillId="0" borderId="0" xfId="4" applyFont="1" applyAlignment="1" applyProtection="1">
      <alignment horizontal="left" vertical="center" wrapText="1"/>
      <protection locked="0"/>
    </xf>
    <xf numFmtId="0" fontId="2" fillId="0" borderId="0" xfId="4" applyFont="1" applyAlignment="1" applyProtection="1">
      <alignment vertical="center" wrapText="1"/>
      <protection locked="0"/>
    </xf>
    <xf numFmtId="0" fontId="3" fillId="0" borderId="0" xfId="4" applyFont="1" applyAlignment="1" applyProtection="1">
      <alignment horizontal="left" vertical="top" indent="2"/>
      <protection locked="0"/>
    </xf>
    <xf numFmtId="166" fontId="2" fillId="0" borderId="0" xfId="1" applyNumberFormat="1" applyFont="1" applyFill="1" applyBorder="1" applyAlignment="1" applyProtection="1">
      <alignment horizontal="center" vertical="center"/>
      <protection locked="0"/>
    </xf>
    <xf numFmtId="166" fontId="2" fillId="0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Protection="1">
      <protection locked="0"/>
    </xf>
    <xf numFmtId="166" fontId="3" fillId="0" borderId="19" xfId="1" applyNumberFormat="1" applyFont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166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13" xfId="4" applyFont="1" applyBorder="1" applyAlignment="1" applyProtection="1">
      <alignment horizontal="center" vertical="center"/>
      <protection locked="0"/>
    </xf>
    <xf numFmtId="166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1" quotePrefix="1" applyNumberFormat="1" applyFont="1" applyBorder="1" applyAlignment="1" applyProtection="1">
      <alignment horizontal="center" vertical="center"/>
      <protection locked="0"/>
    </xf>
    <xf numFmtId="164" fontId="3" fillId="0" borderId="0" xfId="4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66" fontId="2" fillId="0" borderId="0" xfId="1" applyNumberFormat="1" applyFont="1" applyBorder="1" applyProtection="1">
      <protection locked="0"/>
    </xf>
    <xf numFmtId="164" fontId="2" fillId="0" borderId="0" xfId="4" applyNumberFormat="1" applyFont="1" applyAlignment="1" applyProtection="1">
      <alignment horizontal="center" vertical="center" wrapText="1"/>
      <protection locked="0"/>
    </xf>
    <xf numFmtId="166" fontId="2" fillId="0" borderId="0" xfId="1" applyNumberFormat="1" applyFont="1" applyFill="1" applyBorder="1" applyProtection="1">
      <protection locked="0"/>
    </xf>
    <xf numFmtId="166" fontId="2" fillId="0" borderId="3" xfId="1" applyNumberFormat="1" applyFont="1" applyBorder="1" applyProtection="1">
      <protection locked="0"/>
    </xf>
    <xf numFmtId="164" fontId="3" fillId="0" borderId="3" xfId="4" applyNumberFormat="1" applyFont="1" applyBorder="1" applyAlignment="1" applyProtection="1">
      <alignment horizontal="center" vertical="center" wrapText="1"/>
      <protection locked="0"/>
    </xf>
    <xf numFmtId="166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1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2" fillId="0" borderId="2" xfId="4" applyNumberFormat="1" applyFont="1" applyBorder="1" applyAlignment="1" applyProtection="1">
      <alignment horizontal="center" vertical="center" wrapText="1"/>
      <protection locked="0"/>
    </xf>
    <xf numFmtId="166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1" applyNumberFormat="1" applyFont="1" applyBorder="1" applyAlignment="1" applyProtection="1">
      <alignment horizontal="center" vertical="center" wrapText="1"/>
      <protection locked="0"/>
    </xf>
    <xf numFmtId="10" fontId="2" fillId="0" borderId="15" xfId="3" applyNumberFormat="1" applyFont="1" applyFill="1" applyBorder="1" applyAlignment="1" applyProtection="1">
      <alignment horizontal="center" vertical="center"/>
      <protection locked="0"/>
    </xf>
    <xf numFmtId="10" fontId="2" fillId="0" borderId="0" xfId="3" applyNumberFormat="1" applyFont="1" applyFill="1" applyBorder="1" applyAlignment="1" applyProtection="1">
      <alignment horizontal="center" vertical="center"/>
      <protection locked="0"/>
    </xf>
    <xf numFmtId="166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10" fontId="2" fillId="0" borderId="16" xfId="3" applyNumberFormat="1" applyFont="1" applyFill="1" applyBorder="1" applyAlignment="1" applyProtection="1">
      <alignment horizontal="center" vertical="center"/>
      <protection locked="0"/>
    </xf>
    <xf numFmtId="166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5" applyNumberFormat="1" applyFont="1" applyFill="1" applyBorder="1" applyAlignment="1" applyProtection="1">
      <alignment horizontal="right" vertical="center" wrapText="1"/>
      <protection locked="0"/>
    </xf>
    <xf numFmtId="44" fontId="2" fillId="0" borderId="0" xfId="2" applyFont="1" applyBorder="1" applyProtection="1">
      <protection locked="0"/>
    </xf>
    <xf numFmtId="44" fontId="2" fillId="0" borderId="17" xfId="2" applyFont="1" applyFill="1" applyBorder="1" applyAlignment="1" applyProtection="1">
      <alignment horizontal="center" vertical="center"/>
      <protection locked="0"/>
    </xf>
    <xf numFmtId="44" fontId="2" fillId="0" borderId="0" xfId="2" applyFont="1" applyFill="1" applyBorder="1" applyAlignment="1" applyProtection="1">
      <alignment horizontal="center" vertical="center"/>
      <protection locked="0"/>
    </xf>
    <xf numFmtId="44" fontId="2" fillId="0" borderId="17" xfId="2" applyFont="1" applyFill="1" applyBorder="1" applyAlignment="1" applyProtection="1">
      <alignment horizontal="center" vertical="center" wrapText="1"/>
      <protection locked="0"/>
    </xf>
    <xf numFmtId="44" fontId="2" fillId="0" borderId="0" xfId="5" applyFont="1" applyFill="1" applyBorder="1" applyAlignment="1" applyProtection="1">
      <alignment horizontal="center" vertical="center"/>
      <protection locked="0"/>
    </xf>
    <xf numFmtId="168" fontId="2" fillId="0" borderId="0" xfId="3" applyNumberFormat="1" applyFont="1" applyFill="1" applyBorder="1" applyAlignment="1" applyProtection="1">
      <alignment horizontal="right" vertical="center"/>
      <protection locked="0"/>
    </xf>
    <xf numFmtId="44" fontId="2" fillId="0" borderId="2" xfId="3" applyNumberFormat="1" applyFont="1" applyFill="1" applyBorder="1" applyAlignment="1" applyProtection="1">
      <alignment horizontal="center" vertical="center"/>
      <protection locked="0"/>
    </xf>
    <xf numFmtId="44" fontId="2" fillId="0" borderId="0" xfId="1" applyNumberFormat="1" applyFont="1" applyFill="1" applyBorder="1" applyAlignment="1" applyProtection="1">
      <alignment horizontal="center" vertical="center"/>
      <protection locked="0"/>
    </xf>
    <xf numFmtId="44" fontId="2" fillId="0" borderId="29" xfId="2" applyFont="1" applyFill="1" applyBorder="1" applyAlignment="1" applyProtection="1">
      <alignment horizontal="center" vertical="center"/>
      <protection locked="0"/>
    </xf>
    <xf numFmtId="44" fontId="3" fillId="0" borderId="0" xfId="2" applyFont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166" fontId="3" fillId="0" borderId="3" xfId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6" fontId="3" fillId="0" borderId="0" xfId="1" applyNumberFormat="1" applyFont="1" applyAlignment="1" applyProtection="1">
      <alignment horizontal="center" vertical="center" wrapText="1"/>
      <protection locked="0"/>
    </xf>
    <xf numFmtId="44" fontId="3" fillId="0" borderId="0" xfId="0" applyNumberFormat="1" applyFont="1" applyProtection="1">
      <protection locked="0"/>
    </xf>
    <xf numFmtId="0" fontId="2" fillId="0" borderId="0" xfId="4" applyFont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horizontal="left" indent="2"/>
      <protection locked="0"/>
    </xf>
    <xf numFmtId="0" fontId="2" fillId="0" borderId="0" xfId="0" applyFont="1" applyAlignment="1" applyProtection="1">
      <alignment horizontal="left" vertical="top" indent="2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4" applyFont="1" applyAlignment="1" applyProtection="1">
      <alignment horizontal="left" vertical="top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0" fontId="3" fillId="0" borderId="0" xfId="4" applyFont="1" applyAlignment="1" applyProtection="1">
      <alignment vertical="center" wrapText="1"/>
      <protection locked="0"/>
    </xf>
    <xf numFmtId="166" fontId="2" fillId="0" borderId="0" xfId="1" applyNumberFormat="1" applyFont="1" applyAlignment="1" applyProtection="1">
      <alignment horizontal="left" wrapText="1" indent="2"/>
      <protection locked="0"/>
    </xf>
    <xf numFmtId="0" fontId="2" fillId="0" borderId="0" xfId="0" applyFont="1" applyAlignment="1" applyProtection="1">
      <alignment horizontal="left"/>
      <protection locked="0"/>
    </xf>
    <xf numFmtId="10" fontId="3" fillId="0" borderId="0" xfId="3" applyNumberFormat="1" applyFont="1" applyBorder="1" applyAlignment="1" applyProtection="1">
      <alignment horizontal="center" vertical="center"/>
      <protection locked="0"/>
    </xf>
    <xf numFmtId="10" fontId="3" fillId="0" borderId="0" xfId="3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left" vertical="center"/>
      <protection locked="0"/>
    </xf>
    <xf numFmtId="0" fontId="3" fillId="0" borderId="0" xfId="4" applyFont="1" applyAlignment="1" applyProtection="1">
      <alignment vertical="top"/>
      <protection locked="0"/>
    </xf>
    <xf numFmtId="0" fontId="8" fillId="0" borderId="0" xfId="4" applyFont="1" applyAlignment="1" applyProtection="1">
      <alignment horizontal="left" vertical="center"/>
      <protection locked="0"/>
    </xf>
    <xf numFmtId="0" fontId="11" fillId="0" borderId="0" xfId="4" applyFont="1" applyAlignment="1" applyProtection="1">
      <alignment horizontal="left" vertical="center" indent="5"/>
      <protection locked="0"/>
    </xf>
    <xf numFmtId="166" fontId="2" fillId="0" borderId="0" xfId="1" quotePrefix="1" applyNumberFormat="1" applyFont="1" applyFill="1" applyBorder="1" applyAlignment="1" applyProtection="1">
      <alignment horizontal="center" vertical="center"/>
      <protection locked="0"/>
    </xf>
    <xf numFmtId="0" fontId="2" fillId="3" borderId="2" xfId="4" applyFont="1" applyFill="1" applyBorder="1" applyAlignment="1">
      <alignment horizontal="center" vertical="center"/>
    </xf>
    <xf numFmtId="0" fontId="2" fillId="0" borderId="0" xfId="4" applyFont="1" applyAlignment="1">
      <alignment horizontal="left" vertical="center" indent="6"/>
    </xf>
    <xf numFmtId="0" fontId="2" fillId="3" borderId="1" xfId="4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 indent="6"/>
    </xf>
    <xf numFmtId="0" fontId="3" fillId="0" borderId="0" xfId="4" applyFont="1" applyAlignment="1">
      <alignment horizontal="left" vertical="top" indent="6"/>
    </xf>
    <xf numFmtId="0" fontId="2" fillId="0" borderId="0" xfId="0" applyFont="1" applyAlignment="1">
      <alignment horizontal="left" indent="6"/>
    </xf>
    <xf numFmtId="0" fontId="3" fillId="3" borderId="8" xfId="4" applyFont="1" applyFill="1" applyBorder="1" applyAlignment="1">
      <alignment horizontal="left" vertical="center" indent="1"/>
    </xf>
    <xf numFmtId="0" fontId="2" fillId="3" borderId="2" xfId="4" applyFont="1" applyFill="1" applyBorder="1" applyAlignment="1" applyProtection="1">
      <alignment horizontal="center" vertical="center"/>
      <protection locked="0"/>
    </xf>
    <xf numFmtId="0" fontId="2" fillId="3" borderId="1" xfId="4" applyFont="1" applyFill="1" applyBorder="1" applyAlignment="1" applyProtection="1">
      <alignment horizontal="center" vertical="center"/>
      <protection locked="0"/>
    </xf>
    <xf numFmtId="0" fontId="3" fillId="3" borderId="8" xfId="4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5" borderId="0" xfId="0" applyFont="1" applyFill="1" applyAlignment="1">
      <alignment horizontal="left" vertical="center"/>
    </xf>
    <xf numFmtId="0" fontId="2" fillId="5" borderId="0" xfId="4" applyFont="1" applyFill="1" applyAlignment="1">
      <alignment horizontal="left" vertical="center"/>
    </xf>
    <xf numFmtId="169" fontId="11" fillId="5" borderId="1" xfId="4" applyNumberFormat="1" applyFont="1" applyFill="1" applyBorder="1" applyAlignment="1">
      <alignment horizontal="center" vertical="center"/>
    </xf>
    <xf numFmtId="169" fontId="11" fillId="5" borderId="0" xfId="4" applyNumberFormat="1" applyFont="1" applyFill="1" applyAlignment="1">
      <alignment vertical="center"/>
    </xf>
    <xf numFmtId="0" fontId="11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3" xfId="4" applyFont="1" applyFill="1" applyBorder="1" applyAlignment="1">
      <alignment horizontal="center" vertical="center"/>
    </xf>
    <xf numFmtId="0" fontId="11" fillId="3" borderId="44" xfId="4" applyFont="1" applyFill="1" applyBorder="1" applyAlignment="1">
      <alignment horizontal="center" vertical="center"/>
    </xf>
    <xf numFmtId="0" fontId="11" fillId="3" borderId="45" xfId="4" applyFont="1" applyFill="1" applyBorder="1" applyAlignment="1">
      <alignment horizontal="center" vertical="center"/>
    </xf>
    <xf numFmtId="0" fontId="11" fillId="0" borderId="0" xfId="4" applyFont="1" applyAlignment="1">
      <alignment horizontal="left" vertical="center"/>
    </xf>
    <xf numFmtId="0" fontId="2" fillId="3" borderId="2" xfId="1" applyNumberFormat="1" applyFont="1" applyFill="1" applyBorder="1" applyAlignment="1" applyProtection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4" applyFont="1" applyAlignment="1">
      <alignment horizontal="left" vertical="center"/>
    </xf>
    <xf numFmtId="0" fontId="2" fillId="5" borderId="0" xfId="4" applyFont="1" applyFill="1" applyAlignment="1">
      <alignment horizontal="left" vertical="center"/>
    </xf>
    <xf numFmtId="0" fontId="11" fillId="3" borderId="2" xfId="4" applyFont="1" applyFill="1" applyBorder="1" applyAlignment="1" applyProtection="1">
      <alignment horizontal="center" vertical="center"/>
      <protection locked="0"/>
    </xf>
    <xf numFmtId="0" fontId="11" fillId="3" borderId="1" xfId="4" applyFont="1" applyFill="1" applyBorder="1" applyAlignment="1" applyProtection="1">
      <alignment horizontal="center" vertical="center"/>
      <protection locked="0"/>
    </xf>
    <xf numFmtId="169" fontId="11" fillId="5" borderId="1" xfId="4" applyNumberFormat="1" applyFont="1" applyFill="1" applyBorder="1" applyAlignment="1">
      <alignment horizontal="center" vertical="center"/>
    </xf>
    <xf numFmtId="0" fontId="2" fillId="3" borderId="24" xfId="4" applyFont="1" applyFill="1" applyBorder="1" applyAlignment="1">
      <alignment horizontal="center" vertical="center"/>
    </xf>
    <xf numFmtId="0" fontId="2" fillId="0" borderId="32" xfId="4" applyFont="1" applyBorder="1" applyAlignment="1">
      <alignment horizontal="left" vertical="center" wrapText="1"/>
    </xf>
    <xf numFmtId="0" fontId="2" fillId="0" borderId="10" xfId="4" applyFont="1" applyBorder="1" applyAlignment="1">
      <alignment horizontal="left" vertical="center" wrapText="1"/>
    </xf>
    <xf numFmtId="0" fontId="3" fillId="0" borderId="0" xfId="4" applyFont="1" applyAlignment="1" applyProtection="1">
      <alignment horizontal="left" vertical="center" wrapText="1" indent="2"/>
      <protection locked="0"/>
    </xf>
    <xf numFmtId="165" fontId="13" fillId="0" borderId="2" xfId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</cellXfs>
  <cellStyles count="6">
    <cellStyle name="Milliers" xfId="1" builtinId="3"/>
    <cellStyle name="Monétaire" xfId="2" builtinId="4"/>
    <cellStyle name="Monétaire 2" xfId="5" xr:uid="{00000000-0005-0000-0000-000002000000}"/>
    <cellStyle name="Normal" xfId="0" builtinId="0"/>
    <cellStyle name="Normal 2" xfId="4" xr:uid="{00000000-0005-0000-0000-000004000000}"/>
    <cellStyle name="Pourcentage" xfId="3" builtinId="5"/>
  </cellStyles>
  <dxfs count="7"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1</xdr:col>
      <xdr:colOff>638175</xdr:colOff>
      <xdr:row>2</xdr:row>
      <xdr:rowOff>76200</xdr:rowOff>
    </xdr:to>
    <xdr:pic>
      <xdr:nvPicPr>
        <xdr:cNvPr id="3" name="Image 2" descr="15-R-Q couleu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159067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933450</xdr:colOff>
      <xdr:row>2</xdr:row>
      <xdr:rowOff>47625</xdr:rowOff>
    </xdr:to>
    <xdr:pic>
      <xdr:nvPicPr>
        <xdr:cNvPr id="2" name="Image 1" descr="cid:image001.jpg@01CF5401.2F45876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66825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1</xdr:col>
      <xdr:colOff>190500</xdr:colOff>
      <xdr:row>2</xdr:row>
      <xdr:rowOff>95250</xdr:rowOff>
    </xdr:to>
    <xdr:pic>
      <xdr:nvPicPr>
        <xdr:cNvPr id="2" name="Image 1" descr="15-R-Q couleu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159067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19050</xdr:rowOff>
    </xdr:from>
    <xdr:ext cx="1590675" cy="361950"/>
    <xdr:pic>
      <xdr:nvPicPr>
        <xdr:cNvPr id="2" name="Image 1" descr="15-R-Q couleur">
          <a:extLst>
            <a:ext uri="{FF2B5EF4-FFF2-40B4-BE49-F238E27FC236}">
              <a16:creationId xmlns:a16="http://schemas.microsoft.com/office/drawing/2014/main" id="{19CA6CA5-9CD7-4732-AFD3-58E4C2C547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1590675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4:D32"/>
  <sheetViews>
    <sheetView showGridLines="0" tabSelected="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N13" sqref="N13"/>
    </sheetView>
  </sheetViews>
  <sheetFormatPr baseColWidth="10" defaultColWidth="10.7109375" defaultRowHeight="12.75" x14ac:dyDescent="0.25"/>
  <cols>
    <col min="1" max="4" width="15.7109375" style="71" customWidth="1"/>
    <col min="5" max="16384" width="10.7109375" style="71"/>
  </cols>
  <sheetData>
    <row r="4" spans="1:4" x14ac:dyDescent="0.25">
      <c r="A4" s="183" t="s">
        <v>0</v>
      </c>
      <c r="B4" s="183"/>
    </row>
    <row r="5" spans="1:4" x14ac:dyDescent="0.25">
      <c r="A5" s="184" t="s">
        <v>1</v>
      </c>
      <c r="B5" s="183"/>
    </row>
    <row r="6" spans="1:4" x14ac:dyDescent="0.25">
      <c r="A6" s="354" t="s">
        <v>174</v>
      </c>
      <c r="B6" s="358"/>
      <c r="C6" s="359"/>
      <c r="D6" s="359"/>
    </row>
    <row r="7" spans="1:4" x14ac:dyDescent="0.25">
      <c r="A7" s="350"/>
    </row>
    <row r="8" spans="1:4" x14ac:dyDescent="0.25">
      <c r="A8" s="350"/>
    </row>
    <row r="9" spans="1:4" x14ac:dyDescent="0.25">
      <c r="A9" s="351" t="s">
        <v>177</v>
      </c>
    </row>
    <row r="10" spans="1:4" x14ac:dyDescent="0.25">
      <c r="A10" s="350"/>
    </row>
    <row r="11" spans="1:4" x14ac:dyDescent="0.25">
      <c r="A11" s="184" t="s">
        <v>2</v>
      </c>
      <c r="B11" s="71" t="s">
        <v>3</v>
      </c>
    </row>
    <row r="12" spans="1:4" x14ac:dyDescent="0.25">
      <c r="A12" s="184"/>
    </row>
    <row r="13" spans="1:4" x14ac:dyDescent="0.25">
      <c r="A13" s="184" t="s">
        <v>4</v>
      </c>
      <c r="B13" s="71" t="s">
        <v>5</v>
      </c>
    </row>
    <row r="14" spans="1:4" x14ac:dyDescent="0.25">
      <c r="A14" s="184"/>
    </row>
    <row r="15" spans="1:4" ht="12.75" customHeight="1" x14ac:dyDescent="0.25">
      <c r="A15" s="184" t="s">
        <v>6</v>
      </c>
      <c r="B15" s="71" t="s">
        <v>7</v>
      </c>
    </row>
    <row r="16" spans="1:4" x14ac:dyDescent="0.25">
      <c r="A16" s="350"/>
    </row>
    <row r="17" spans="1:4" x14ac:dyDescent="0.25">
      <c r="A17" s="350"/>
      <c r="B17" s="71" t="s">
        <v>8</v>
      </c>
    </row>
    <row r="18" spans="1:4" x14ac:dyDescent="0.25">
      <c r="A18" s="350"/>
      <c r="B18" s="71" t="s">
        <v>9</v>
      </c>
    </row>
    <row r="19" spans="1:4" x14ac:dyDescent="0.25">
      <c r="A19" s="350"/>
    </row>
    <row r="20" spans="1:4" x14ac:dyDescent="0.25">
      <c r="A20" s="350"/>
    </row>
    <row r="21" spans="1:4" x14ac:dyDescent="0.25">
      <c r="A21" s="351" t="s">
        <v>10</v>
      </c>
    </row>
    <row r="22" spans="1:4" x14ac:dyDescent="0.25">
      <c r="A22" s="352"/>
      <c r="B22" s="353"/>
    </row>
    <row r="23" spans="1:4" ht="13.5" thickBot="1" x14ac:dyDescent="0.3">
      <c r="A23" s="353"/>
      <c r="B23" s="353"/>
      <c r="D23" s="72"/>
    </row>
    <row r="24" spans="1:4" x14ac:dyDescent="0.2">
      <c r="A24" s="360" t="s">
        <v>11</v>
      </c>
      <c r="B24" s="361"/>
      <c r="C24" s="362"/>
      <c r="D24" s="204"/>
    </row>
    <row r="25" spans="1:4" ht="13.5" thickBot="1" x14ac:dyDescent="0.3">
      <c r="A25" s="205" t="s">
        <v>12</v>
      </c>
      <c r="B25" s="206" t="s">
        <v>13</v>
      </c>
      <c r="C25" s="207" t="s">
        <v>14</v>
      </c>
      <c r="D25" s="208"/>
    </row>
    <row r="26" spans="1:4" x14ac:dyDescent="0.2">
      <c r="A26" s="209" t="s">
        <v>15</v>
      </c>
      <c r="B26" s="210">
        <v>0.05</v>
      </c>
      <c r="C26" s="211">
        <v>0.1</v>
      </c>
      <c r="D26" s="212"/>
    </row>
    <row r="27" spans="1:4" ht="13.5" thickBot="1" x14ac:dyDescent="0.3">
      <c r="A27" s="213" t="s">
        <v>16</v>
      </c>
      <c r="B27" s="214">
        <v>0.2</v>
      </c>
      <c r="C27" s="215"/>
      <c r="D27" s="72"/>
    </row>
    <row r="28" spans="1:4" x14ac:dyDescent="0.25">
      <c r="A28" s="353"/>
      <c r="B28" s="353"/>
    </row>
    <row r="29" spans="1:4" ht="13.5" thickBot="1" x14ac:dyDescent="0.3">
      <c r="A29" s="353"/>
      <c r="B29" s="353"/>
    </row>
    <row r="30" spans="1:4" x14ac:dyDescent="0.25">
      <c r="A30" s="363" t="s">
        <v>17</v>
      </c>
      <c r="B30" s="364"/>
      <c r="C30" s="364"/>
      <c r="D30" s="365"/>
    </row>
    <row r="31" spans="1:4" ht="13.5" thickBot="1" x14ac:dyDescent="0.3">
      <c r="A31" s="205" t="s">
        <v>12</v>
      </c>
      <c r="B31" s="216">
        <v>0.05</v>
      </c>
      <c r="C31" s="217">
        <v>0.1</v>
      </c>
      <c r="D31" s="218">
        <v>0.2</v>
      </c>
    </row>
    <row r="32" spans="1:4" ht="13.5" thickBot="1" x14ac:dyDescent="0.25">
      <c r="A32" s="219" t="s">
        <v>18</v>
      </c>
      <c r="B32" s="220">
        <v>1.2500000000000001E-2</v>
      </c>
      <c r="C32" s="221">
        <v>6.2500000000000003E-3</v>
      </c>
      <c r="D32" s="222">
        <v>3.1250000000000002E-3</v>
      </c>
    </row>
  </sheetData>
  <mergeCells count="2">
    <mergeCell ref="A24:C24"/>
    <mergeCell ref="A30:D30"/>
  </mergeCell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4:M78"/>
  <sheetViews>
    <sheetView showGridLines="0" zoomScaleNormal="100" workbookViewId="0">
      <pane xSplit="9" ySplit="9" topLeftCell="J10" activePane="bottomRight" state="frozen"/>
      <selection pane="topRight" activeCell="J1" sqref="J1"/>
      <selection pane="bottomLeft" activeCell="A11" sqref="A11"/>
      <selection pane="bottomRight" activeCell="D5" sqref="D5:G5"/>
    </sheetView>
  </sheetViews>
  <sheetFormatPr baseColWidth="10" defaultColWidth="10.7109375" defaultRowHeight="11.25" x14ac:dyDescent="0.2"/>
  <cols>
    <col min="1" max="1" width="5.7109375" style="61" customWidth="1"/>
    <col min="2" max="2" width="40.7109375" style="61" customWidth="1"/>
    <col min="3" max="3" width="6.7109375" style="84" customWidth="1"/>
    <col min="4" max="4" width="16.7109375" style="61" customWidth="1"/>
    <col min="5" max="5" width="5.7109375" style="61" customWidth="1"/>
    <col min="6" max="6" width="16.7109375" style="61" customWidth="1"/>
    <col min="7" max="7" width="5.7109375" style="61" customWidth="1"/>
    <col min="8" max="8" width="16.7109375" style="61" customWidth="1"/>
    <col min="9" max="9" width="5.7109375" style="61" customWidth="1"/>
    <col min="10" max="16384" width="10.7109375" style="61"/>
  </cols>
  <sheetData>
    <row r="4" spans="1:13" ht="12.75" x14ac:dyDescent="0.2">
      <c r="A4" s="378" t="s">
        <v>1</v>
      </c>
      <c r="B4" s="378"/>
      <c r="C4" s="203"/>
      <c r="D4" s="380"/>
      <c r="E4" s="380"/>
      <c r="F4" s="380"/>
      <c r="G4" s="380"/>
      <c r="H4" s="203"/>
      <c r="I4" s="60"/>
      <c r="J4" s="60"/>
      <c r="K4" s="60"/>
      <c r="L4" s="60"/>
      <c r="M4" s="60"/>
    </row>
    <row r="5" spans="1:13" ht="12.75" x14ac:dyDescent="0.2">
      <c r="A5" s="378" t="s">
        <v>175</v>
      </c>
      <c r="B5" s="378"/>
      <c r="C5" s="203"/>
      <c r="D5" s="381"/>
      <c r="E5" s="381"/>
      <c r="F5" s="381"/>
      <c r="G5" s="381"/>
      <c r="H5" s="203"/>
      <c r="I5" s="62"/>
      <c r="J5" s="62"/>
      <c r="K5" s="62"/>
      <c r="L5" s="62"/>
      <c r="M5" s="62"/>
    </row>
    <row r="6" spans="1:13" ht="12.75" x14ac:dyDescent="0.2">
      <c r="A6" s="379" t="s">
        <v>168</v>
      </c>
      <c r="B6" s="379"/>
      <c r="C6" s="357"/>
      <c r="D6" s="382">
        <v>45230</v>
      </c>
      <c r="E6" s="382"/>
      <c r="F6" s="382"/>
      <c r="G6" s="382"/>
      <c r="H6" s="266"/>
      <c r="I6" s="62"/>
      <c r="J6" s="62"/>
      <c r="K6" s="62"/>
      <c r="L6" s="62"/>
      <c r="M6" s="62"/>
    </row>
    <row r="7" spans="1:13" ht="12.75" x14ac:dyDescent="0.2">
      <c r="A7" s="145"/>
      <c r="B7" s="145"/>
      <c r="C7" s="86"/>
      <c r="D7" s="72"/>
      <c r="E7" s="72"/>
      <c r="F7" s="72"/>
      <c r="G7" s="72"/>
      <c r="H7" s="72"/>
      <c r="I7" s="62"/>
      <c r="J7" s="62"/>
      <c r="K7" s="62"/>
      <c r="L7" s="62"/>
      <c r="M7" s="62"/>
    </row>
    <row r="8" spans="1:13" ht="12.75" x14ac:dyDescent="0.2">
      <c r="A8" s="366" t="s">
        <v>19</v>
      </c>
      <c r="B8" s="366"/>
      <c r="C8" s="73"/>
      <c r="D8" s="71"/>
      <c r="E8" s="71"/>
      <c r="F8" s="71"/>
      <c r="G8" s="71"/>
      <c r="H8" s="71"/>
      <c r="I8" s="1"/>
    </row>
    <row r="9" spans="1:13" x14ac:dyDescent="0.2">
      <c r="A9" s="2"/>
      <c r="B9" s="3"/>
      <c r="C9" s="74"/>
      <c r="D9" s="4"/>
      <c r="E9" s="4"/>
      <c r="F9" s="4"/>
      <c r="G9" s="4"/>
      <c r="H9" s="4"/>
      <c r="I9" s="4"/>
    </row>
    <row r="10" spans="1:13" ht="6" customHeight="1" x14ac:dyDescent="0.2">
      <c r="A10" s="5"/>
      <c r="B10" s="1"/>
      <c r="C10" s="74"/>
      <c r="D10" s="1"/>
      <c r="E10" s="1"/>
      <c r="F10" s="1"/>
      <c r="G10" s="1"/>
      <c r="H10" s="1"/>
      <c r="I10" s="1"/>
    </row>
    <row r="11" spans="1:13" x14ac:dyDescent="0.2">
      <c r="A11" s="6" t="s">
        <v>20</v>
      </c>
      <c r="B11" s="11" t="s">
        <v>21</v>
      </c>
      <c r="C11" s="74"/>
      <c r="D11" s="1"/>
      <c r="E11" s="1"/>
      <c r="F11" s="1"/>
      <c r="G11" s="8"/>
      <c r="H11" s="1"/>
      <c r="I11" s="1"/>
    </row>
    <row r="12" spans="1:13" x14ac:dyDescent="0.2">
      <c r="A12" s="5"/>
      <c r="B12" s="3" t="s">
        <v>22</v>
      </c>
      <c r="C12" s="74"/>
      <c r="D12" s="1"/>
      <c r="E12" s="1"/>
      <c r="F12" s="1"/>
      <c r="G12" s="1"/>
      <c r="H12" s="1"/>
      <c r="I12" s="1"/>
    </row>
    <row r="13" spans="1:13" x14ac:dyDescent="0.2">
      <c r="A13" s="5"/>
      <c r="B13" s="3"/>
      <c r="C13" s="74"/>
      <c r="D13" s="1"/>
      <c r="E13" s="1"/>
      <c r="F13" s="1"/>
      <c r="G13" s="1"/>
      <c r="H13" s="1"/>
      <c r="I13" s="1"/>
    </row>
    <row r="14" spans="1:13" ht="6" customHeight="1" x14ac:dyDescent="0.2">
      <c r="A14" s="5"/>
      <c r="B14" s="9"/>
      <c r="C14" s="75"/>
      <c r="D14" s="1"/>
      <c r="E14" s="1"/>
      <c r="F14" s="1"/>
      <c r="G14" s="1"/>
      <c r="H14" s="1"/>
      <c r="I14" s="1"/>
    </row>
    <row r="15" spans="1:13" x14ac:dyDescent="0.2">
      <c r="A15" s="10" t="s">
        <v>23</v>
      </c>
      <c r="B15" s="11" t="s">
        <v>24</v>
      </c>
      <c r="C15" s="87"/>
      <c r="D15" s="1"/>
      <c r="E15" s="1"/>
      <c r="F15" s="1"/>
      <c r="G15" s="1"/>
      <c r="H15" s="1"/>
      <c r="I15" s="1"/>
    </row>
    <row r="16" spans="1:13" ht="6" customHeight="1" x14ac:dyDescent="0.2">
      <c r="A16" s="10"/>
      <c r="B16" s="11"/>
      <c r="C16" s="75"/>
      <c r="D16" s="1"/>
      <c r="E16" s="1"/>
      <c r="F16" s="1"/>
      <c r="G16" s="1"/>
      <c r="H16" s="1"/>
      <c r="I16" s="1"/>
    </row>
    <row r="17" spans="1:9" x14ac:dyDescent="0.2">
      <c r="A17" s="10"/>
      <c r="B17" s="11"/>
      <c r="C17" s="75"/>
      <c r="D17" s="368" t="s">
        <v>25</v>
      </c>
      <c r="E17" s="368"/>
      <c r="F17" s="368"/>
      <c r="G17" s="368"/>
      <c r="H17" s="368"/>
      <c r="I17" s="1"/>
    </row>
    <row r="18" spans="1:9" ht="22.5" x14ac:dyDescent="0.2">
      <c r="A18" s="5"/>
      <c r="B18" s="12"/>
      <c r="C18" s="75"/>
      <c r="D18" s="37" t="s">
        <v>26</v>
      </c>
      <c r="E18" s="38"/>
      <c r="F18" s="39" t="s">
        <v>27</v>
      </c>
      <c r="G18" s="38"/>
      <c r="H18" s="39" t="s">
        <v>14</v>
      </c>
      <c r="I18" s="1"/>
    </row>
    <row r="19" spans="1:9" ht="6" customHeight="1" x14ac:dyDescent="0.2">
      <c r="A19" s="5"/>
      <c r="B19" s="1"/>
      <c r="C19" s="74"/>
      <c r="D19" s="13"/>
      <c r="E19" s="13"/>
      <c r="F19" s="13"/>
      <c r="G19" s="13"/>
      <c r="H19" s="13"/>
      <c r="I19" s="13"/>
    </row>
    <row r="20" spans="1:9" x14ac:dyDescent="0.2">
      <c r="A20" s="5"/>
      <c r="B20" s="8" t="s">
        <v>28</v>
      </c>
      <c r="C20" s="74"/>
      <c r="D20" s="13"/>
      <c r="E20" s="13"/>
      <c r="F20" s="13"/>
      <c r="G20" s="13"/>
      <c r="H20" s="13"/>
      <c r="I20" s="13"/>
    </row>
    <row r="21" spans="1:9" x14ac:dyDescent="0.2">
      <c r="A21" s="5"/>
      <c r="B21" s="35" t="s">
        <v>29</v>
      </c>
      <c r="C21" s="76" t="s">
        <v>30</v>
      </c>
      <c r="D21" s="59"/>
      <c r="E21" s="14"/>
      <c r="F21" s="59"/>
      <c r="G21" s="14"/>
      <c r="H21" s="59"/>
      <c r="I21" s="15"/>
    </row>
    <row r="22" spans="1:9" ht="6" customHeight="1" x14ac:dyDescent="0.2">
      <c r="A22" s="5"/>
      <c r="B22" s="8"/>
      <c r="C22" s="76"/>
      <c r="D22" s="44"/>
      <c r="E22" s="16"/>
      <c r="F22" s="44"/>
      <c r="G22" s="16"/>
      <c r="H22" s="44"/>
      <c r="I22" s="15"/>
    </row>
    <row r="23" spans="1:9" ht="6" customHeight="1" x14ac:dyDescent="0.2">
      <c r="A23" s="5"/>
      <c r="B23" s="1"/>
      <c r="C23" s="74"/>
      <c r="D23" s="14"/>
      <c r="E23" s="14"/>
      <c r="F23" s="14"/>
      <c r="G23" s="14"/>
      <c r="H23" s="14"/>
      <c r="I23" s="15"/>
    </row>
    <row r="24" spans="1:9" x14ac:dyDescent="0.2">
      <c r="A24" s="5"/>
      <c r="B24" s="8" t="s">
        <v>31</v>
      </c>
      <c r="C24" s="76" t="s">
        <v>32</v>
      </c>
      <c r="D24" s="59"/>
      <c r="E24" s="14"/>
      <c r="F24" s="59"/>
      <c r="G24" s="14"/>
      <c r="H24" s="59"/>
      <c r="I24" s="15"/>
    </row>
    <row r="25" spans="1:9" ht="6" customHeight="1" x14ac:dyDescent="0.2">
      <c r="A25" s="5"/>
      <c r="B25" s="8"/>
      <c r="C25" s="76"/>
      <c r="D25" s="42"/>
      <c r="E25" s="15"/>
      <c r="F25" s="42"/>
      <c r="G25" s="15"/>
      <c r="H25" s="42"/>
      <c r="I25" s="15"/>
    </row>
    <row r="26" spans="1:9" ht="22.5" x14ac:dyDescent="0.2">
      <c r="A26" s="5"/>
      <c r="B26" s="2" t="s">
        <v>33</v>
      </c>
      <c r="C26" s="77" t="s">
        <v>34</v>
      </c>
      <c r="D26" s="45" t="str">
        <f>IFERROR(D24/D21," ")</f>
        <v xml:space="preserve"> </v>
      </c>
      <c r="E26" s="17"/>
      <c r="F26" s="45" t="str">
        <f>IFERROR(F24/F21," ")</f>
        <v xml:space="preserve"> </v>
      </c>
      <c r="G26" s="17"/>
      <c r="H26" s="45" t="str">
        <f>IFERROR(H24/H21," ")</f>
        <v xml:space="preserve"> </v>
      </c>
      <c r="I26" s="15"/>
    </row>
    <row r="27" spans="1:9" x14ac:dyDescent="0.2">
      <c r="A27" s="5"/>
      <c r="B27" s="8"/>
      <c r="C27" s="76"/>
      <c r="D27" s="46"/>
      <c r="E27" s="18"/>
      <c r="F27" s="46"/>
      <c r="G27" s="18"/>
      <c r="H27" s="46"/>
      <c r="I27" s="15"/>
    </row>
    <row r="28" spans="1:9" ht="6" customHeight="1" x14ac:dyDescent="0.2">
      <c r="A28" s="5"/>
      <c r="B28" s="1"/>
      <c r="C28" s="74"/>
      <c r="D28" s="19"/>
      <c r="E28" s="19"/>
      <c r="F28" s="19"/>
      <c r="G28" s="19"/>
      <c r="H28" s="19"/>
      <c r="I28" s="1"/>
    </row>
    <row r="29" spans="1:9" x14ac:dyDescent="0.2">
      <c r="A29" s="10" t="s">
        <v>35</v>
      </c>
      <c r="B29" s="11" t="s">
        <v>36</v>
      </c>
      <c r="C29" s="78"/>
      <c r="D29" s="20"/>
      <c r="E29" s="19"/>
      <c r="F29" s="19"/>
      <c r="G29" s="19"/>
      <c r="H29" s="19"/>
      <c r="I29" s="1"/>
    </row>
    <row r="30" spans="1:9" ht="6" customHeight="1" x14ac:dyDescent="0.2">
      <c r="A30" s="5"/>
      <c r="B30" s="1"/>
      <c r="C30" s="74"/>
      <c r="D30" s="19"/>
      <c r="E30" s="19"/>
      <c r="F30" s="19"/>
      <c r="G30" s="19"/>
      <c r="H30" s="19"/>
      <c r="I30" s="1"/>
    </row>
    <row r="31" spans="1:9" x14ac:dyDescent="0.2">
      <c r="A31" s="5"/>
      <c r="B31" s="8" t="s">
        <v>37</v>
      </c>
      <c r="C31" s="74"/>
      <c r="D31" s="21"/>
      <c r="E31" s="21"/>
      <c r="F31" s="21"/>
      <c r="G31" s="21"/>
      <c r="H31" s="21"/>
      <c r="I31" s="8"/>
    </row>
    <row r="32" spans="1:9" x14ac:dyDescent="0.2">
      <c r="A32" s="5"/>
      <c r="B32" s="8" t="s">
        <v>38</v>
      </c>
      <c r="C32" s="76" t="s">
        <v>39</v>
      </c>
      <c r="D32" s="47">
        <v>0.5</v>
      </c>
      <c r="E32" s="23"/>
      <c r="F32" s="47">
        <v>0.5</v>
      </c>
      <c r="G32" s="23"/>
      <c r="H32" s="47">
        <v>0.5</v>
      </c>
      <c r="I32" s="8"/>
    </row>
    <row r="33" spans="1:9" x14ac:dyDescent="0.2">
      <c r="A33" s="5"/>
      <c r="B33" s="8"/>
      <c r="C33" s="74"/>
      <c r="D33" s="1"/>
      <c r="E33" s="8"/>
      <c r="F33" s="1"/>
      <c r="G33" s="8"/>
      <c r="H33" s="1"/>
      <c r="I33" s="8"/>
    </row>
    <row r="34" spans="1:9" x14ac:dyDescent="0.2">
      <c r="A34" s="5"/>
      <c r="B34" s="8" t="s">
        <v>40</v>
      </c>
      <c r="C34" s="74"/>
      <c r="D34" s="1"/>
      <c r="E34" s="8"/>
      <c r="F34" s="1"/>
      <c r="G34" s="8"/>
      <c r="H34" s="1"/>
      <c r="I34" s="8"/>
    </row>
    <row r="35" spans="1:9" x14ac:dyDescent="0.2">
      <c r="A35" s="5"/>
      <c r="B35" s="8" t="s">
        <v>41</v>
      </c>
      <c r="C35" s="76" t="s">
        <v>42</v>
      </c>
      <c r="D35" s="48">
        <f>ROUND(D21*50/100,0)</f>
        <v>0</v>
      </c>
      <c r="E35" s="14"/>
      <c r="F35" s="48">
        <f>ROUND(F21*50/100,0)</f>
        <v>0</v>
      </c>
      <c r="G35" s="14"/>
      <c r="H35" s="48">
        <f>ROUND(H21*50/100,0)</f>
        <v>0</v>
      </c>
      <c r="I35" s="8"/>
    </row>
    <row r="36" spans="1:9" x14ac:dyDescent="0.2">
      <c r="A36" s="5"/>
      <c r="B36" s="8"/>
      <c r="C36" s="74"/>
      <c r="D36" s="14"/>
      <c r="E36" s="14"/>
      <c r="F36" s="14"/>
      <c r="G36" s="14"/>
      <c r="H36" s="14"/>
      <c r="I36" s="8"/>
    </row>
    <row r="37" spans="1:9" x14ac:dyDescent="0.2">
      <c r="A37" s="5"/>
      <c r="B37" s="8" t="s">
        <v>43</v>
      </c>
      <c r="C37" s="74"/>
      <c r="D37" s="14"/>
      <c r="E37" s="14"/>
      <c r="F37" s="14"/>
      <c r="G37" s="14"/>
      <c r="H37" s="14"/>
      <c r="I37" s="8"/>
    </row>
    <row r="38" spans="1:9" x14ac:dyDescent="0.2">
      <c r="A38" s="5"/>
      <c r="B38" s="8" t="s">
        <v>44</v>
      </c>
      <c r="C38" s="76" t="s">
        <v>45</v>
      </c>
      <c r="D38" s="48">
        <f>IF(D35-D24&gt;0,D35-D24,0)</f>
        <v>0</v>
      </c>
      <c r="E38" s="24"/>
      <c r="F38" s="48">
        <f>IF(F35-F24&gt;0,F35-F24,0)</f>
        <v>0</v>
      </c>
      <c r="G38" s="14"/>
      <c r="H38" s="48">
        <f>IF(H35-H24&gt;0,H35-H24,0)</f>
        <v>0</v>
      </c>
      <c r="I38" s="8"/>
    </row>
    <row r="39" spans="1:9" x14ac:dyDescent="0.2">
      <c r="A39" s="5"/>
      <c r="B39" s="8"/>
      <c r="C39" s="76"/>
      <c r="D39" s="49"/>
      <c r="E39" s="25"/>
      <c r="F39" s="49"/>
      <c r="G39" s="26"/>
      <c r="H39" s="49"/>
      <c r="I39" s="8"/>
    </row>
    <row r="40" spans="1:9" ht="6" customHeight="1" x14ac:dyDescent="0.2">
      <c r="A40" s="5"/>
      <c r="B40" s="8"/>
      <c r="C40" s="76"/>
      <c r="D40" s="27"/>
      <c r="E40" s="8"/>
      <c r="F40" s="27"/>
      <c r="G40" s="8"/>
      <c r="H40" s="27"/>
      <c r="I40" s="8"/>
    </row>
    <row r="41" spans="1:9" x14ac:dyDescent="0.2">
      <c r="A41" s="10" t="s">
        <v>46</v>
      </c>
      <c r="B41" s="11" t="s">
        <v>47</v>
      </c>
      <c r="C41" s="79"/>
      <c r="D41" s="8"/>
      <c r="E41" s="8"/>
      <c r="F41" s="1"/>
      <c r="G41" s="8"/>
      <c r="H41" s="1"/>
      <c r="I41" s="8"/>
    </row>
    <row r="42" spans="1:9" ht="6" customHeight="1" x14ac:dyDescent="0.2">
      <c r="A42" s="5"/>
      <c r="B42" s="1"/>
      <c r="C42" s="74"/>
      <c r="D42" s="1"/>
      <c r="E42" s="8"/>
      <c r="F42" s="1"/>
      <c r="G42" s="8"/>
      <c r="H42" s="1"/>
      <c r="I42" s="8"/>
    </row>
    <row r="43" spans="1:9" x14ac:dyDescent="0.2">
      <c r="A43" s="5"/>
      <c r="B43" s="8" t="s">
        <v>48</v>
      </c>
      <c r="C43" s="74"/>
      <c r="D43" s="1"/>
      <c r="E43" s="8"/>
      <c r="F43" s="1"/>
      <c r="G43" s="8"/>
      <c r="H43" s="28"/>
      <c r="I43" s="8"/>
    </row>
    <row r="44" spans="1:9" x14ac:dyDescent="0.2">
      <c r="A44" s="5"/>
      <c r="B44" s="8" t="s">
        <v>49</v>
      </c>
      <c r="C44" s="74"/>
      <c r="D44" s="1"/>
      <c r="E44" s="8"/>
      <c r="F44" s="1"/>
      <c r="G44" s="8"/>
      <c r="H44" s="1"/>
      <c r="I44" s="8"/>
    </row>
    <row r="45" spans="1:9" x14ac:dyDescent="0.2">
      <c r="A45" s="5"/>
      <c r="B45" s="8" t="s">
        <v>38</v>
      </c>
      <c r="C45" s="76" t="s">
        <v>50</v>
      </c>
      <c r="D45" s="50">
        <v>0</v>
      </c>
      <c r="E45" s="29"/>
      <c r="F45" s="51">
        <v>0.03</v>
      </c>
      <c r="G45" s="29"/>
      <c r="H45" s="51">
        <f>IF(H26&lt;10%,0.1,IF(H26&lt;25%,0.07,IF(H26&lt;50%,0.05,0)))</f>
        <v>0</v>
      </c>
      <c r="I45" s="8"/>
    </row>
    <row r="46" spans="1:9" x14ac:dyDescent="0.2">
      <c r="A46" s="5"/>
      <c r="B46" s="8"/>
      <c r="C46" s="74"/>
      <c r="D46" s="30"/>
      <c r="E46" s="31"/>
      <c r="F46" s="30"/>
      <c r="G46" s="31"/>
      <c r="H46" s="30"/>
      <c r="I46" s="8"/>
    </row>
    <row r="47" spans="1:9" x14ac:dyDescent="0.2">
      <c r="A47" s="5"/>
      <c r="B47" s="8" t="s">
        <v>51</v>
      </c>
      <c r="C47" s="74"/>
      <c r="D47" s="30"/>
      <c r="E47" s="31"/>
      <c r="F47" s="30"/>
      <c r="G47" s="31"/>
      <c r="H47" s="30"/>
      <c r="I47" s="8"/>
    </row>
    <row r="48" spans="1:9" x14ac:dyDescent="0.2">
      <c r="A48" s="5"/>
      <c r="B48" s="8" t="s">
        <v>52</v>
      </c>
      <c r="C48" s="74"/>
      <c r="D48" s="30"/>
      <c r="E48" s="31"/>
      <c r="F48" s="30"/>
      <c r="G48" s="31"/>
      <c r="H48" s="30"/>
      <c r="I48" s="8"/>
    </row>
    <row r="49" spans="1:9" x14ac:dyDescent="0.2">
      <c r="A49" s="5"/>
      <c r="B49" s="8" t="s">
        <v>53</v>
      </c>
      <c r="C49" s="76" t="s">
        <v>54</v>
      </c>
      <c r="D49" s="52">
        <f>IFERROR(IF(D38*D45&gt;0,SUM(D38*D45),0)," ")</f>
        <v>0</v>
      </c>
      <c r="E49" s="32"/>
      <c r="F49" s="52">
        <f>IFERROR(IF(F38*F45&gt;0,SUM(F38*F45),0)," ")</f>
        <v>0</v>
      </c>
      <c r="G49" s="32"/>
      <c r="H49" s="52">
        <f>IFERROR(IF(H38*0.05&gt;0,SUM(H38*H45),0)," ")</f>
        <v>0</v>
      </c>
      <c r="I49" s="8"/>
    </row>
    <row r="50" spans="1:9" x14ac:dyDescent="0.2">
      <c r="A50" s="5"/>
      <c r="B50" s="8"/>
      <c r="C50" s="74"/>
      <c r="D50" s="30"/>
      <c r="E50" s="30"/>
      <c r="F50" s="30"/>
      <c r="G50" s="30"/>
      <c r="H50" s="30"/>
      <c r="I50" s="8"/>
    </row>
    <row r="51" spans="1:9" x14ac:dyDescent="0.2">
      <c r="A51" s="5"/>
      <c r="B51" s="3" t="s">
        <v>55</v>
      </c>
      <c r="C51" s="74"/>
      <c r="D51" s="30"/>
      <c r="E51" s="30"/>
      <c r="F51" s="33"/>
      <c r="G51" s="30"/>
      <c r="H51" s="33"/>
      <c r="I51" s="8"/>
    </row>
    <row r="52" spans="1:9" ht="12" thickBot="1" x14ac:dyDescent="0.25">
      <c r="A52" s="5"/>
      <c r="B52" s="1" t="s">
        <v>56</v>
      </c>
      <c r="C52" s="80" t="s">
        <v>57</v>
      </c>
      <c r="D52" s="30"/>
      <c r="E52" s="30"/>
      <c r="F52" s="30"/>
      <c r="G52" s="34"/>
      <c r="H52" s="53">
        <f>SUM(D49,F49,H49)</f>
        <v>0</v>
      </c>
      <c r="I52" s="35"/>
    </row>
    <row r="53" spans="1:9" x14ac:dyDescent="0.2">
      <c r="A53" s="5"/>
      <c r="B53" s="1"/>
      <c r="C53" s="81"/>
      <c r="D53" s="1"/>
      <c r="E53" s="1"/>
      <c r="F53" s="1"/>
      <c r="G53" s="22"/>
      <c r="H53" s="54"/>
      <c r="I53" s="3"/>
    </row>
    <row r="54" spans="1:9" ht="6" customHeight="1" x14ac:dyDescent="0.2">
      <c r="A54" s="5"/>
      <c r="B54" s="1"/>
      <c r="C54" s="81"/>
      <c r="D54" s="1"/>
      <c r="E54" s="1"/>
      <c r="F54" s="1"/>
      <c r="G54" s="22"/>
      <c r="H54" s="54"/>
      <c r="I54" s="3"/>
    </row>
    <row r="55" spans="1:9" x14ac:dyDescent="0.2">
      <c r="A55" s="5"/>
      <c r="B55" s="1"/>
      <c r="C55" s="81"/>
      <c r="D55" s="1"/>
      <c r="E55" s="1"/>
      <c r="F55" s="1"/>
      <c r="G55" s="22"/>
      <c r="H55" s="54"/>
      <c r="I55" s="3"/>
    </row>
    <row r="56" spans="1:9" x14ac:dyDescent="0.2">
      <c r="A56" s="6" t="s">
        <v>58</v>
      </c>
      <c r="B56" s="7" t="s">
        <v>59</v>
      </c>
      <c r="C56" s="88"/>
      <c r="D56" s="1"/>
      <c r="E56" s="1"/>
      <c r="F56" s="1"/>
      <c r="G56" s="1"/>
      <c r="H56" s="1"/>
      <c r="I56" s="1"/>
    </row>
    <row r="57" spans="1:9" ht="6" customHeight="1" x14ac:dyDescent="0.2">
      <c r="A57" s="6"/>
      <c r="B57" s="1"/>
      <c r="C57" s="74"/>
      <c r="D57" s="42"/>
      <c r="E57" s="13"/>
      <c r="F57" s="42"/>
      <c r="G57" s="13"/>
      <c r="H57" s="42"/>
      <c r="I57" s="1"/>
    </row>
    <row r="58" spans="1:9" x14ac:dyDescent="0.2">
      <c r="A58" s="6"/>
      <c r="B58" s="1"/>
      <c r="C58" s="74"/>
      <c r="D58" s="367" t="s">
        <v>60</v>
      </c>
      <c r="E58" s="367"/>
      <c r="F58" s="367"/>
      <c r="G58" s="367"/>
      <c r="H58" s="367"/>
      <c r="I58" s="1"/>
    </row>
    <row r="59" spans="1:9" ht="22.5" x14ac:dyDescent="0.2">
      <c r="A59" s="6"/>
      <c r="B59" s="1"/>
      <c r="C59" s="74"/>
      <c r="D59" s="55" t="s">
        <v>25</v>
      </c>
      <c r="E59" s="56"/>
      <c r="F59" s="367" t="s">
        <v>61</v>
      </c>
      <c r="G59" s="367"/>
      <c r="H59" s="367"/>
      <c r="I59" s="1"/>
    </row>
    <row r="60" spans="1:9" x14ac:dyDescent="0.2">
      <c r="A60" s="5"/>
      <c r="B60" s="1"/>
      <c r="C60" s="74"/>
      <c r="D60" s="40" t="s">
        <v>62</v>
      </c>
      <c r="E60" s="41"/>
      <c r="F60" s="40" t="s">
        <v>63</v>
      </c>
      <c r="G60" s="41"/>
      <c r="H60" s="40" t="s">
        <v>64</v>
      </c>
      <c r="I60" s="1"/>
    </row>
    <row r="61" spans="1:9" ht="6" customHeight="1" x14ac:dyDescent="0.2">
      <c r="A61" s="6"/>
      <c r="B61" s="7"/>
      <c r="C61" s="82"/>
      <c r="D61" s="7"/>
      <c r="E61" s="12"/>
      <c r="F61" s="12"/>
      <c r="G61" s="12"/>
      <c r="H61" s="1"/>
      <c r="I61" s="1"/>
    </row>
    <row r="62" spans="1:9" x14ac:dyDescent="0.2">
      <c r="A62" s="6"/>
      <c r="B62" s="7"/>
      <c r="C62" s="82"/>
      <c r="D62" s="7"/>
      <c r="E62" s="12"/>
      <c r="F62" s="12"/>
      <c r="G62" s="12"/>
      <c r="H62" s="1"/>
      <c r="I62" s="1"/>
    </row>
    <row r="63" spans="1:9" x14ac:dyDescent="0.2">
      <c r="A63" s="5"/>
      <c r="B63" s="1" t="s">
        <v>65</v>
      </c>
      <c r="C63" s="76" t="s">
        <v>66</v>
      </c>
      <c r="D63" s="57">
        <f>SUM(D21,F21,H21)</f>
        <v>0</v>
      </c>
      <c r="E63" s="93"/>
      <c r="F63" s="59"/>
      <c r="G63" s="93"/>
      <c r="H63" s="59"/>
      <c r="I63" s="13"/>
    </row>
    <row r="64" spans="1:9" x14ac:dyDescent="0.2">
      <c r="A64" s="5"/>
      <c r="B64" s="1"/>
      <c r="C64" s="74"/>
      <c r="D64" s="94"/>
      <c r="E64" s="95"/>
      <c r="F64" s="94"/>
      <c r="G64" s="95"/>
      <c r="H64" s="94"/>
      <c r="I64" s="13"/>
    </row>
    <row r="65" spans="1:9" ht="12" thickBot="1" x14ac:dyDescent="0.25">
      <c r="A65" s="5"/>
      <c r="B65" s="35" t="s">
        <v>67</v>
      </c>
      <c r="C65" s="83" t="s">
        <v>68</v>
      </c>
      <c r="D65" s="96"/>
      <c r="E65" s="97"/>
      <c r="F65" s="98">
        <f>SUM(D63,F63,H63)</f>
        <v>0</v>
      </c>
      <c r="G65" s="95"/>
      <c r="H65" s="94"/>
      <c r="I65" s="13"/>
    </row>
    <row r="66" spans="1:9" x14ac:dyDescent="0.2">
      <c r="A66" s="5"/>
      <c r="B66" s="35"/>
      <c r="C66" s="83"/>
      <c r="D66" s="96"/>
      <c r="E66" s="97"/>
      <c r="F66" s="44"/>
      <c r="G66" s="95"/>
      <c r="H66" s="94"/>
      <c r="I66" s="13"/>
    </row>
    <row r="67" spans="1:9" x14ac:dyDescent="0.2">
      <c r="A67" s="5"/>
      <c r="B67" s="35"/>
      <c r="C67" s="83"/>
      <c r="D67" s="10"/>
      <c r="E67" s="58"/>
      <c r="F67" s="89"/>
      <c r="G67" s="13"/>
      <c r="H67" s="43"/>
      <c r="I67" s="13"/>
    </row>
    <row r="68" spans="1:9" x14ac:dyDescent="0.2">
      <c r="A68" s="5"/>
      <c r="B68" s="1"/>
      <c r="C68" s="74"/>
      <c r="D68" s="43"/>
      <c r="E68" s="13"/>
      <c r="F68" s="43"/>
      <c r="G68" s="13"/>
      <c r="H68" s="43"/>
      <c r="I68" s="13"/>
    </row>
    <row r="69" spans="1:9" x14ac:dyDescent="0.2">
      <c r="A69" s="4"/>
      <c r="B69" s="369" t="s">
        <v>69</v>
      </c>
      <c r="C69" s="370"/>
      <c r="D69" s="370"/>
      <c r="E69" s="370"/>
      <c r="F69" s="370"/>
      <c r="G69" s="370"/>
      <c r="H69" s="371"/>
      <c r="I69" s="36"/>
    </row>
    <row r="70" spans="1:9" x14ac:dyDescent="0.2">
      <c r="A70" s="4"/>
      <c r="B70" s="372"/>
      <c r="C70" s="373"/>
      <c r="D70" s="373"/>
      <c r="E70" s="373"/>
      <c r="F70" s="373"/>
      <c r="G70" s="373"/>
      <c r="H70" s="374"/>
    </row>
    <row r="71" spans="1:9" x14ac:dyDescent="0.2">
      <c r="A71" s="4"/>
      <c r="B71" s="372"/>
      <c r="C71" s="373"/>
      <c r="D71" s="373"/>
      <c r="E71" s="373"/>
      <c r="F71" s="373"/>
      <c r="G71" s="373"/>
      <c r="H71" s="374"/>
    </row>
    <row r="72" spans="1:9" x14ac:dyDescent="0.2">
      <c r="A72" s="4"/>
      <c r="B72" s="372"/>
      <c r="C72" s="373"/>
      <c r="D72" s="373"/>
      <c r="E72" s="373"/>
      <c r="F72" s="373"/>
      <c r="G72" s="373"/>
      <c r="H72" s="374"/>
    </row>
    <row r="73" spans="1:9" x14ac:dyDescent="0.2">
      <c r="A73" s="4"/>
      <c r="B73" s="372"/>
      <c r="C73" s="373"/>
      <c r="D73" s="373"/>
      <c r="E73" s="373"/>
      <c r="F73" s="373"/>
      <c r="G73" s="373"/>
      <c r="H73" s="374"/>
    </row>
    <row r="74" spans="1:9" x14ac:dyDescent="0.2">
      <c r="A74" s="4"/>
      <c r="B74" s="372"/>
      <c r="C74" s="373"/>
      <c r="D74" s="373"/>
      <c r="E74" s="373"/>
      <c r="F74" s="373"/>
      <c r="G74" s="373"/>
      <c r="H74" s="374"/>
    </row>
    <row r="75" spans="1:9" x14ac:dyDescent="0.2">
      <c r="A75" s="4"/>
      <c r="B75" s="372"/>
      <c r="C75" s="373"/>
      <c r="D75" s="373"/>
      <c r="E75" s="373"/>
      <c r="F75" s="373"/>
      <c r="G75" s="373"/>
      <c r="H75" s="374"/>
    </row>
    <row r="76" spans="1:9" x14ac:dyDescent="0.2">
      <c r="A76" s="4"/>
      <c r="B76" s="372"/>
      <c r="C76" s="373"/>
      <c r="D76" s="373"/>
      <c r="E76" s="373"/>
      <c r="F76" s="373"/>
      <c r="G76" s="373"/>
      <c r="H76" s="374"/>
    </row>
    <row r="77" spans="1:9" x14ac:dyDescent="0.2">
      <c r="A77" s="4"/>
      <c r="B77" s="372"/>
      <c r="C77" s="373"/>
      <c r="D77" s="373"/>
      <c r="E77" s="373"/>
      <c r="F77" s="373"/>
      <c r="G77" s="373"/>
      <c r="H77" s="374"/>
    </row>
    <row r="78" spans="1:9" x14ac:dyDescent="0.2">
      <c r="A78" s="4"/>
      <c r="B78" s="375"/>
      <c r="C78" s="376"/>
      <c r="D78" s="376"/>
      <c r="E78" s="376"/>
      <c r="F78" s="376"/>
      <c r="G78" s="376"/>
      <c r="H78" s="377"/>
    </row>
  </sheetData>
  <sheetProtection algorithmName="SHA-512" hashValue="adH8wg+yklfcKYIljXnU9+CB1E+uIf9yv31q+Zbm1X1Jq3OT8o5jhKk/p0Pcve6gv3+OYWNOsUD1uhb6KKOmHQ==" saltValue="1yfoS49nTQ1zrAI/lF8tXw==" spinCount="100000" sheet="1" objects="1" scenarios="1" selectLockedCells="1"/>
  <mergeCells count="11">
    <mergeCell ref="A4:B4"/>
    <mergeCell ref="A5:B5"/>
    <mergeCell ref="A6:B6"/>
    <mergeCell ref="D4:G4"/>
    <mergeCell ref="D5:G5"/>
    <mergeCell ref="D6:G6"/>
    <mergeCell ref="A8:B8"/>
    <mergeCell ref="F59:H59"/>
    <mergeCell ref="D17:H17"/>
    <mergeCell ref="D58:H58"/>
    <mergeCell ref="B69:H78"/>
  </mergeCells>
  <pageMargins left="0.7" right="0.7" top="0.75" bottom="0.75" header="0.3" footer="0.3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  <pageSetUpPr fitToPage="1"/>
  </sheetPr>
  <dimension ref="A1:AJ96"/>
  <sheetViews>
    <sheetView showGridLines="0" zoomScaleNormal="100" workbookViewId="0">
      <pane xSplit="3" ySplit="20" topLeftCell="I21" activePane="bottomRight" state="frozen"/>
      <selection pane="topRight" activeCell="E59" sqref="E59"/>
      <selection pane="bottomLeft" activeCell="E59" sqref="E59"/>
      <selection pane="bottomRight" activeCell="Y5" sqref="Y5"/>
    </sheetView>
  </sheetViews>
  <sheetFormatPr baseColWidth="10" defaultColWidth="12.7109375" defaultRowHeight="11.25" x14ac:dyDescent="0.2"/>
  <cols>
    <col min="1" max="1" width="21.7109375" style="268" customWidth="1"/>
    <col min="2" max="2" width="34.7109375" style="268" customWidth="1"/>
    <col min="3" max="3" width="6.7109375" style="268" customWidth="1"/>
    <col min="4" max="4" width="1.7109375" style="268" customWidth="1"/>
    <col min="5" max="5" width="12.7109375" style="268"/>
    <col min="6" max="6" width="1.7109375" style="268" customWidth="1"/>
    <col min="7" max="7" width="12.7109375" style="268"/>
    <col min="8" max="8" width="1.7109375" style="268" customWidth="1"/>
    <col min="9" max="9" width="12.7109375" style="268"/>
    <col min="10" max="10" width="1.7109375" style="268" customWidth="1"/>
    <col min="11" max="11" width="12.7109375" style="268"/>
    <col min="12" max="12" width="1.7109375" style="268" customWidth="1"/>
    <col min="13" max="13" width="12.7109375" style="269"/>
    <col min="14" max="14" width="1.7109375" style="268" customWidth="1"/>
    <col min="15" max="15" width="12.7109375" style="268" customWidth="1"/>
    <col min="16" max="16" width="1.7109375" style="268" customWidth="1"/>
    <col min="17" max="17" width="12.7109375" style="268"/>
    <col min="18" max="18" width="1.7109375" style="268" customWidth="1"/>
    <col min="19" max="19" width="12.7109375" style="268"/>
    <col min="20" max="20" width="1.7109375" style="268" customWidth="1"/>
    <col min="21" max="21" width="12.7109375" style="268"/>
    <col min="22" max="22" width="1.7109375" style="268" customWidth="1"/>
    <col min="23" max="23" width="12.7109375" style="268"/>
    <col min="24" max="24" width="1.7109375" style="268" customWidth="1"/>
    <col min="25" max="25" width="12.7109375" style="268" customWidth="1"/>
    <col min="26" max="26" width="1.7109375" style="268" customWidth="1"/>
    <col min="27" max="27" width="12.7109375" style="268" customWidth="1"/>
    <col min="28" max="28" width="1.7109375" style="268" customWidth="1"/>
    <col min="29" max="29" width="12.7109375" style="268" customWidth="1"/>
    <col min="30" max="30" width="1.7109375" style="268" customWidth="1"/>
    <col min="31" max="31" width="12.7109375" style="268"/>
    <col min="32" max="32" width="1.7109375" style="268" customWidth="1"/>
    <col min="33" max="33" width="12.7109375" style="268"/>
    <col min="34" max="34" width="1.7109375" style="268" customWidth="1"/>
    <col min="35" max="16384" width="12.7109375" style="268"/>
  </cols>
  <sheetData>
    <row r="1" spans="1:35" x14ac:dyDescent="0.2">
      <c r="A1" s="63"/>
      <c r="B1" s="63"/>
      <c r="C1" s="63"/>
      <c r="D1" s="63"/>
    </row>
    <row r="2" spans="1:35" x14ac:dyDescent="0.2">
      <c r="A2" s="63"/>
      <c r="B2" s="63"/>
      <c r="C2" s="63"/>
      <c r="D2" s="63"/>
    </row>
    <row r="3" spans="1:35" x14ac:dyDescent="0.2">
      <c r="A3" s="63"/>
      <c r="B3" s="63"/>
      <c r="C3" s="63"/>
      <c r="D3" s="63"/>
    </row>
    <row r="4" spans="1:35" x14ac:dyDescent="0.2">
      <c r="A4" s="145" t="s">
        <v>1</v>
      </c>
      <c r="B4" s="346">
        <f>'Déclaration annuelle 2023 (E-A)'!D4</f>
        <v>0</v>
      </c>
      <c r="C4" s="340"/>
      <c r="D4" s="223"/>
      <c r="E4" s="271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1:35" x14ac:dyDescent="0.2">
      <c r="A5" s="145" t="s">
        <v>176</v>
      </c>
      <c r="B5" s="347">
        <f>'Déclaration annuelle 2023 (E-A)'!D5</f>
        <v>0</v>
      </c>
      <c r="C5" s="342"/>
      <c r="D5" s="223" t="s">
        <v>71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</row>
    <row r="6" spans="1:35" ht="12.75" x14ac:dyDescent="0.2">
      <c r="A6" s="355" t="s">
        <v>168</v>
      </c>
      <c r="B6" s="356">
        <v>45230</v>
      </c>
      <c r="C6" s="62"/>
      <c r="D6" s="223" t="s">
        <v>70</v>
      </c>
      <c r="E6" s="273"/>
      <c r="F6" s="274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6"/>
      <c r="R6" s="276"/>
      <c r="V6" s="277"/>
      <c r="W6" s="277"/>
      <c r="X6" s="277"/>
      <c r="Y6" s="277"/>
      <c r="Z6" s="277"/>
    </row>
    <row r="7" spans="1:35" x14ac:dyDescent="0.2">
      <c r="A7" s="145"/>
      <c r="B7" s="145"/>
      <c r="C7" s="343"/>
      <c r="D7" s="152" t="s">
        <v>73</v>
      </c>
      <c r="E7" s="278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6"/>
      <c r="R7" s="276"/>
      <c r="V7" s="277"/>
      <c r="W7" s="277"/>
      <c r="X7" s="277"/>
      <c r="Y7" s="277"/>
      <c r="Z7" s="277"/>
    </row>
    <row r="8" spans="1:35" ht="12.75" x14ac:dyDescent="0.2">
      <c r="A8" s="256" t="s">
        <v>75</v>
      </c>
      <c r="B8" s="256"/>
      <c r="C8" s="63"/>
      <c r="D8" s="267" t="s">
        <v>74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35" ht="12" thickBot="1" x14ac:dyDescent="0.25">
      <c r="A9" s="63"/>
      <c r="B9" s="63"/>
      <c r="C9" s="64"/>
      <c r="D9" s="64"/>
    </row>
    <row r="10" spans="1:35" ht="6" customHeight="1" x14ac:dyDescent="0.2">
      <c r="A10" s="157"/>
      <c r="B10" s="106"/>
      <c r="C10" s="108"/>
      <c r="D10" s="134"/>
      <c r="E10" s="281"/>
      <c r="F10" s="281"/>
      <c r="G10" s="281"/>
      <c r="H10" s="281"/>
      <c r="I10" s="281"/>
      <c r="J10" s="281"/>
      <c r="K10" s="281"/>
      <c r="L10" s="281"/>
      <c r="M10" s="28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106"/>
      <c r="AI10" s="118"/>
    </row>
    <row r="11" spans="1:35" s="283" customFormat="1" x14ac:dyDescent="0.2">
      <c r="A11" s="158" t="s">
        <v>76</v>
      </c>
      <c r="B11" s="144"/>
      <c r="C11" s="109">
        <v>-1</v>
      </c>
      <c r="D11" s="64"/>
      <c r="E11" s="185" t="s">
        <v>26</v>
      </c>
      <c r="F11" s="264"/>
      <c r="G11" s="185" t="s">
        <v>26</v>
      </c>
      <c r="H11" s="264"/>
      <c r="I11" s="185" t="s">
        <v>26</v>
      </c>
      <c r="J11" s="264"/>
      <c r="K11" s="185" t="s">
        <v>26</v>
      </c>
      <c r="L11" s="264"/>
      <c r="M11" s="186" t="s">
        <v>26</v>
      </c>
      <c r="N11" s="264"/>
      <c r="O11" s="185" t="s">
        <v>26</v>
      </c>
      <c r="P11" s="264"/>
      <c r="Q11" s="185" t="s">
        <v>26</v>
      </c>
      <c r="R11" s="264"/>
      <c r="S11" s="185" t="s">
        <v>14</v>
      </c>
      <c r="T11" s="264"/>
      <c r="U11" s="185" t="s">
        <v>14</v>
      </c>
      <c r="V11" s="264"/>
      <c r="W11" s="185" t="s">
        <v>14</v>
      </c>
      <c r="X11" s="264"/>
      <c r="Y11" s="185" t="s">
        <v>14</v>
      </c>
      <c r="Z11" s="264"/>
      <c r="AA11" s="185" t="s">
        <v>14</v>
      </c>
      <c r="AB11" s="264"/>
      <c r="AC11" s="185" t="s">
        <v>77</v>
      </c>
      <c r="AD11" s="264"/>
      <c r="AE11" s="185" t="s">
        <v>77</v>
      </c>
      <c r="AF11" s="264"/>
      <c r="AG11" s="185" t="s">
        <v>78</v>
      </c>
      <c r="AH11" s="62"/>
      <c r="AI11" s="383" t="s">
        <v>79</v>
      </c>
    </row>
    <row r="12" spans="1:35" ht="6" customHeight="1" x14ac:dyDescent="0.2">
      <c r="A12" s="159"/>
      <c r="B12" s="145"/>
      <c r="C12" s="109"/>
      <c r="D12" s="64"/>
      <c r="E12" s="265"/>
      <c r="F12" s="265"/>
      <c r="G12" s="265"/>
      <c r="H12" s="265"/>
      <c r="I12" s="265"/>
      <c r="J12" s="265"/>
      <c r="K12" s="265"/>
      <c r="L12" s="265"/>
      <c r="M12" s="187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62"/>
      <c r="AI12" s="383"/>
    </row>
    <row r="13" spans="1:35" x14ac:dyDescent="0.2">
      <c r="A13" s="159" t="s">
        <v>80</v>
      </c>
      <c r="B13" s="145"/>
      <c r="C13" s="109">
        <v>-2</v>
      </c>
      <c r="D13" s="64"/>
      <c r="E13" s="188" t="s">
        <v>81</v>
      </c>
      <c r="F13" s="265"/>
      <c r="G13" s="188" t="s">
        <v>82</v>
      </c>
      <c r="H13" s="265"/>
      <c r="I13" s="188" t="s">
        <v>82</v>
      </c>
      <c r="J13" s="265"/>
      <c r="K13" s="188" t="s">
        <v>81</v>
      </c>
      <c r="L13" s="265"/>
      <c r="M13" s="189" t="s">
        <v>81</v>
      </c>
      <c r="N13" s="265"/>
      <c r="O13" s="188" t="s">
        <v>81</v>
      </c>
      <c r="P13" s="265"/>
      <c r="Q13" s="188" t="s">
        <v>81</v>
      </c>
      <c r="R13" s="265"/>
      <c r="S13" s="188" t="s">
        <v>83</v>
      </c>
      <c r="T13" s="265"/>
      <c r="U13" s="188" t="s">
        <v>83</v>
      </c>
      <c r="V13" s="265"/>
      <c r="W13" s="188" t="s">
        <v>83</v>
      </c>
      <c r="X13" s="265"/>
      <c r="Y13" s="188" t="s">
        <v>83</v>
      </c>
      <c r="Z13" s="265"/>
      <c r="AA13" s="188" t="s">
        <v>83</v>
      </c>
      <c r="AB13" s="265"/>
      <c r="AC13" s="188" t="s">
        <v>81</v>
      </c>
      <c r="AD13" s="265"/>
      <c r="AE13" s="188" t="s">
        <v>84</v>
      </c>
      <c r="AF13" s="265"/>
      <c r="AG13" s="188" t="s">
        <v>84</v>
      </c>
      <c r="AH13" s="65"/>
      <c r="AI13" s="383"/>
    </row>
    <row r="14" spans="1:35" ht="6" customHeight="1" x14ac:dyDescent="0.2">
      <c r="A14" s="159"/>
      <c r="B14" s="145"/>
      <c r="C14" s="109"/>
      <c r="D14" s="64"/>
      <c r="E14" s="264"/>
      <c r="F14" s="264"/>
      <c r="G14" s="264"/>
      <c r="H14" s="264"/>
      <c r="I14" s="264"/>
      <c r="J14" s="264"/>
      <c r="K14" s="264"/>
      <c r="L14" s="264"/>
      <c r="M14" s="190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62"/>
      <c r="AI14" s="383"/>
    </row>
    <row r="15" spans="1:35" x14ac:dyDescent="0.2">
      <c r="A15" s="159" t="s">
        <v>85</v>
      </c>
      <c r="B15" s="145"/>
      <c r="C15" s="109">
        <v>-3</v>
      </c>
      <c r="D15" s="64"/>
      <c r="E15" s="191"/>
      <c r="F15" s="264"/>
      <c r="G15" s="192"/>
      <c r="H15" s="264"/>
      <c r="I15" s="192"/>
      <c r="J15" s="264"/>
      <c r="K15" s="192"/>
      <c r="L15" s="264"/>
      <c r="M15" s="193"/>
      <c r="N15" s="264"/>
      <c r="O15" s="192"/>
      <c r="P15" s="264"/>
      <c r="Q15" s="192"/>
      <c r="R15" s="264"/>
      <c r="S15" s="192"/>
      <c r="T15" s="264"/>
      <c r="U15" s="192"/>
      <c r="V15" s="264"/>
      <c r="W15" s="192"/>
      <c r="X15" s="264"/>
      <c r="Y15" s="192"/>
      <c r="Z15" s="264"/>
      <c r="AA15" s="192"/>
      <c r="AB15" s="264"/>
      <c r="AC15" s="192"/>
      <c r="AD15" s="264"/>
      <c r="AE15" s="192"/>
      <c r="AF15" s="264"/>
      <c r="AG15" s="192"/>
      <c r="AH15" s="62"/>
      <c r="AI15" s="383"/>
    </row>
    <row r="16" spans="1:35" ht="6" customHeight="1" x14ac:dyDescent="0.2">
      <c r="A16" s="159"/>
      <c r="B16" s="145"/>
      <c r="C16" s="109"/>
      <c r="D16" s="64"/>
      <c r="E16" s="264"/>
      <c r="F16" s="264"/>
      <c r="G16" s="264"/>
      <c r="H16" s="264"/>
      <c r="I16" s="264"/>
      <c r="J16" s="264"/>
      <c r="K16" s="264"/>
      <c r="L16" s="264"/>
      <c r="M16" s="190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62"/>
      <c r="AI16" s="383"/>
    </row>
    <row r="17" spans="1:36" x14ac:dyDescent="0.2">
      <c r="A17" s="159" t="s">
        <v>86</v>
      </c>
      <c r="B17" s="145"/>
      <c r="C17" s="109">
        <v>-4</v>
      </c>
      <c r="D17" s="64"/>
      <c r="E17" s="191"/>
      <c r="F17" s="264"/>
      <c r="G17" s="192"/>
      <c r="H17" s="264"/>
      <c r="I17" s="192"/>
      <c r="J17" s="264"/>
      <c r="K17" s="192"/>
      <c r="L17" s="264"/>
      <c r="M17" s="193"/>
      <c r="N17" s="264"/>
      <c r="O17" s="192"/>
      <c r="P17" s="264"/>
      <c r="Q17" s="192"/>
      <c r="R17" s="264"/>
      <c r="S17" s="192"/>
      <c r="T17" s="264"/>
      <c r="U17" s="192"/>
      <c r="V17" s="264"/>
      <c r="W17" s="192"/>
      <c r="X17" s="264"/>
      <c r="Y17" s="192"/>
      <c r="Z17" s="264"/>
      <c r="AA17" s="192"/>
      <c r="AB17" s="264"/>
      <c r="AC17" s="192"/>
      <c r="AD17" s="264"/>
      <c r="AE17" s="192"/>
      <c r="AF17" s="264"/>
      <c r="AG17" s="192"/>
      <c r="AH17" s="62"/>
      <c r="AI17" s="383"/>
    </row>
    <row r="18" spans="1:36" ht="6" customHeight="1" x14ac:dyDescent="0.2">
      <c r="A18" s="159"/>
      <c r="B18" s="145"/>
      <c r="C18" s="109"/>
      <c r="D18" s="64"/>
      <c r="E18" s="264"/>
      <c r="F18" s="264"/>
      <c r="G18" s="264"/>
      <c r="H18" s="264"/>
      <c r="I18" s="264"/>
      <c r="J18" s="264"/>
      <c r="K18" s="264"/>
      <c r="L18" s="264"/>
      <c r="M18" s="190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62"/>
      <c r="AI18" s="383"/>
    </row>
    <row r="19" spans="1:36" ht="22.5" x14ac:dyDescent="0.2">
      <c r="A19" s="160" t="s">
        <v>87</v>
      </c>
      <c r="B19" s="146"/>
      <c r="C19" s="109">
        <v>-5</v>
      </c>
      <c r="D19" s="64"/>
      <c r="E19" s="194" t="s">
        <v>88</v>
      </c>
      <c r="F19" s="284"/>
      <c r="G19" s="194" t="s">
        <v>89</v>
      </c>
      <c r="H19" s="284"/>
      <c r="I19" s="194" t="s">
        <v>90</v>
      </c>
      <c r="J19" s="284"/>
      <c r="K19" s="194" t="s">
        <v>91</v>
      </c>
      <c r="L19" s="284"/>
      <c r="M19" s="189" t="s">
        <v>92</v>
      </c>
      <c r="N19" s="284"/>
      <c r="O19" s="194" t="s">
        <v>93</v>
      </c>
      <c r="P19" s="284"/>
      <c r="Q19" s="194" t="s">
        <v>94</v>
      </c>
      <c r="R19" s="284"/>
      <c r="S19" s="194" t="s">
        <v>88</v>
      </c>
      <c r="T19" s="284"/>
      <c r="U19" s="194" t="s">
        <v>89</v>
      </c>
      <c r="V19" s="284"/>
      <c r="W19" s="194" t="s">
        <v>93</v>
      </c>
      <c r="X19" s="284"/>
      <c r="Y19" s="194" t="s">
        <v>95</v>
      </c>
      <c r="Z19" s="284"/>
      <c r="AA19" s="194" t="s">
        <v>96</v>
      </c>
      <c r="AB19" s="284"/>
      <c r="AC19" s="194" t="s">
        <v>97</v>
      </c>
      <c r="AD19" s="284"/>
      <c r="AE19" s="194" t="s">
        <v>98</v>
      </c>
      <c r="AF19" s="284"/>
      <c r="AG19" s="194" t="s">
        <v>99</v>
      </c>
      <c r="AH19" s="66"/>
      <c r="AI19" s="383"/>
    </row>
    <row r="20" spans="1:36" ht="6" customHeight="1" thickBot="1" x14ac:dyDescent="0.25">
      <c r="A20" s="161"/>
      <c r="B20" s="147"/>
      <c r="C20" s="110"/>
      <c r="D20" s="135"/>
      <c r="E20" s="262"/>
      <c r="F20" s="262"/>
      <c r="G20" s="262"/>
      <c r="H20" s="262"/>
      <c r="I20" s="262"/>
      <c r="J20" s="262"/>
      <c r="K20" s="263"/>
      <c r="L20" s="262"/>
      <c r="M20" s="195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105"/>
      <c r="AI20" s="119"/>
    </row>
    <row r="21" spans="1:36" ht="12" thickBot="1" x14ac:dyDescent="0.25">
      <c r="A21" s="162"/>
      <c r="B21" s="136"/>
      <c r="C21" s="111"/>
      <c r="D21" s="136"/>
      <c r="E21" s="264"/>
      <c r="F21" s="264"/>
      <c r="G21" s="286"/>
      <c r="H21" s="264"/>
      <c r="I21" s="286"/>
      <c r="J21" s="264"/>
      <c r="K21" s="286"/>
      <c r="L21" s="264"/>
      <c r="M21" s="287"/>
      <c r="N21" s="264"/>
      <c r="O21" s="286"/>
      <c r="P21" s="264"/>
      <c r="Q21" s="286"/>
      <c r="R21" s="264"/>
      <c r="S21" s="286"/>
      <c r="T21" s="264"/>
      <c r="U21" s="286"/>
      <c r="V21" s="264"/>
      <c r="W21" s="286"/>
      <c r="X21" s="264"/>
      <c r="Y21" s="286"/>
      <c r="Z21" s="264"/>
      <c r="AA21" s="286"/>
      <c r="AB21" s="264"/>
      <c r="AC21" s="286"/>
      <c r="AD21" s="264"/>
      <c r="AE21" s="286"/>
      <c r="AF21" s="264"/>
      <c r="AG21" s="286"/>
      <c r="AH21" s="62"/>
      <c r="AI21" s="120"/>
    </row>
    <row r="22" spans="1:36" x14ac:dyDescent="0.2">
      <c r="A22" s="159" t="s">
        <v>169</v>
      </c>
      <c r="B22" s="145"/>
      <c r="C22" s="112">
        <v>-10</v>
      </c>
      <c r="D22" s="137"/>
      <c r="E22" s="196"/>
      <c r="F22" s="289"/>
      <c r="G22" s="196"/>
      <c r="H22" s="289"/>
      <c r="I22" s="196"/>
      <c r="J22" s="289"/>
      <c r="K22" s="196"/>
      <c r="L22" s="289"/>
      <c r="M22" s="197"/>
      <c r="N22" s="289"/>
      <c r="O22" s="196"/>
      <c r="P22" s="289"/>
      <c r="Q22" s="196"/>
      <c r="R22" s="289"/>
      <c r="S22" s="196"/>
      <c r="T22" s="289"/>
      <c r="U22" s="196"/>
      <c r="V22" s="289"/>
      <c r="W22" s="196"/>
      <c r="X22" s="289"/>
      <c r="Y22" s="196"/>
      <c r="Z22" s="289"/>
      <c r="AA22" s="196"/>
      <c r="AB22" s="289"/>
      <c r="AC22" s="196"/>
      <c r="AD22" s="289"/>
      <c r="AE22" s="196"/>
      <c r="AF22" s="289"/>
      <c r="AG22" s="196"/>
      <c r="AH22" s="101"/>
      <c r="AI22" s="121">
        <f>SUM(E22:AG22)</f>
        <v>0</v>
      </c>
      <c r="AJ22" s="290"/>
    </row>
    <row r="23" spans="1:36" x14ac:dyDescent="0.2">
      <c r="A23" s="162"/>
      <c r="B23" s="136"/>
      <c r="C23" s="113"/>
      <c r="D23" s="138"/>
      <c r="E23" s="292"/>
      <c r="F23" s="289"/>
      <c r="G23" s="292"/>
      <c r="H23" s="289"/>
      <c r="I23" s="292"/>
      <c r="J23" s="289"/>
      <c r="K23" s="292"/>
      <c r="L23" s="289"/>
      <c r="M23" s="190"/>
      <c r="N23" s="289"/>
      <c r="O23" s="292"/>
      <c r="P23" s="289"/>
      <c r="Q23" s="292"/>
      <c r="R23" s="289"/>
      <c r="S23" s="292"/>
      <c r="T23" s="289"/>
      <c r="U23" s="292"/>
      <c r="V23" s="289"/>
      <c r="W23" s="292"/>
      <c r="X23" s="289"/>
      <c r="Y23" s="292"/>
      <c r="Z23" s="289"/>
      <c r="AA23" s="292"/>
      <c r="AB23" s="289"/>
      <c r="AC23" s="292"/>
      <c r="AD23" s="289"/>
      <c r="AE23" s="292"/>
      <c r="AF23" s="289"/>
      <c r="AG23" s="292"/>
      <c r="AH23" s="101"/>
      <c r="AI23" s="121"/>
      <c r="AJ23" s="290"/>
    </row>
    <row r="24" spans="1:36" x14ac:dyDescent="0.2">
      <c r="A24" s="163" t="s">
        <v>100</v>
      </c>
      <c r="B24" s="148"/>
      <c r="C24" s="112">
        <v>-20</v>
      </c>
      <c r="D24" s="137"/>
      <c r="E24" s="200"/>
      <c r="F24" s="292"/>
      <c r="G24" s="200"/>
      <c r="H24" s="292"/>
      <c r="I24" s="200"/>
      <c r="J24" s="292"/>
      <c r="K24" s="200"/>
      <c r="L24" s="292"/>
      <c r="M24" s="189"/>
      <c r="N24" s="292"/>
      <c r="O24" s="200"/>
      <c r="P24" s="292"/>
      <c r="Q24" s="200"/>
      <c r="R24" s="292"/>
      <c r="S24" s="200"/>
      <c r="T24" s="292"/>
      <c r="U24" s="200"/>
      <c r="V24" s="292"/>
      <c r="W24" s="200"/>
      <c r="X24" s="292"/>
      <c r="Y24" s="200"/>
      <c r="Z24" s="292"/>
      <c r="AA24" s="200"/>
      <c r="AB24" s="292"/>
      <c r="AC24" s="200"/>
      <c r="AD24" s="292"/>
      <c r="AE24" s="200"/>
      <c r="AF24" s="292"/>
      <c r="AG24" s="200"/>
      <c r="AH24" s="102"/>
      <c r="AI24" s="122">
        <f>SUM(E24:AG24)</f>
        <v>0</v>
      </c>
      <c r="AJ24" s="290"/>
    </row>
    <row r="25" spans="1:36" x14ac:dyDescent="0.2">
      <c r="A25" s="162"/>
      <c r="B25" s="136"/>
      <c r="C25" s="113"/>
      <c r="D25" s="138"/>
      <c r="E25" s="292"/>
      <c r="F25" s="292"/>
      <c r="G25" s="292"/>
      <c r="H25" s="292"/>
      <c r="I25" s="292"/>
      <c r="J25" s="292"/>
      <c r="K25" s="292"/>
      <c r="L25" s="292"/>
      <c r="M25" s="190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101"/>
      <c r="AI25" s="121"/>
      <c r="AJ25" s="290"/>
    </row>
    <row r="26" spans="1:36" x14ac:dyDescent="0.2">
      <c r="A26" s="164" t="s">
        <v>101</v>
      </c>
      <c r="B26" s="149"/>
      <c r="C26" s="112">
        <v>-30</v>
      </c>
      <c r="D26" s="137"/>
      <c r="E26" s="292"/>
      <c r="F26" s="292"/>
      <c r="G26" s="292"/>
      <c r="H26" s="292"/>
      <c r="I26" s="292"/>
      <c r="J26" s="292"/>
      <c r="K26" s="292"/>
      <c r="L26" s="292"/>
      <c r="M26" s="190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102"/>
      <c r="AI26" s="122"/>
      <c r="AJ26" s="290"/>
    </row>
    <row r="27" spans="1:36" ht="6" customHeight="1" thickBot="1" x14ac:dyDescent="0.25">
      <c r="A27" s="165"/>
      <c r="B27" s="8"/>
      <c r="C27" s="113"/>
      <c r="D27" s="138"/>
      <c r="E27" s="292"/>
      <c r="F27" s="289"/>
      <c r="G27" s="292"/>
      <c r="H27" s="289"/>
      <c r="I27" s="292"/>
      <c r="J27" s="289"/>
      <c r="K27" s="292"/>
      <c r="L27" s="289"/>
      <c r="M27" s="190"/>
      <c r="N27" s="289"/>
      <c r="O27" s="292"/>
      <c r="P27" s="289"/>
      <c r="Q27" s="292"/>
      <c r="R27" s="289"/>
      <c r="S27" s="292"/>
      <c r="T27" s="289"/>
      <c r="U27" s="292"/>
      <c r="V27" s="289"/>
      <c r="W27" s="292"/>
      <c r="X27" s="289"/>
      <c r="Y27" s="292"/>
      <c r="Z27" s="289"/>
      <c r="AA27" s="292"/>
      <c r="AB27" s="289"/>
      <c r="AC27" s="292"/>
      <c r="AD27" s="289"/>
      <c r="AE27" s="292"/>
      <c r="AF27" s="289"/>
      <c r="AG27" s="292"/>
      <c r="AH27" s="101"/>
      <c r="AI27" s="121"/>
      <c r="AJ27" s="290"/>
    </row>
    <row r="28" spans="1:36" x14ac:dyDescent="0.2">
      <c r="A28" s="166" t="s">
        <v>102</v>
      </c>
      <c r="B28" s="150"/>
      <c r="C28" s="112">
        <v>-31</v>
      </c>
      <c r="D28" s="137"/>
      <c r="E28" s="196"/>
      <c r="F28" s="289"/>
      <c r="G28" s="196"/>
      <c r="H28" s="289"/>
      <c r="I28" s="196"/>
      <c r="J28" s="289"/>
      <c r="K28" s="196"/>
      <c r="L28" s="289"/>
      <c r="M28" s="197"/>
      <c r="N28" s="289"/>
      <c r="O28" s="196"/>
      <c r="P28" s="289"/>
      <c r="Q28" s="196"/>
      <c r="R28" s="289"/>
      <c r="S28" s="196"/>
      <c r="T28" s="289"/>
      <c r="U28" s="196"/>
      <c r="V28" s="289"/>
      <c r="W28" s="196"/>
      <c r="X28" s="289"/>
      <c r="Y28" s="196"/>
      <c r="Z28" s="289"/>
      <c r="AA28" s="196"/>
      <c r="AB28" s="289"/>
      <c r="AC28" s="196"/>
      <c r="AD28" s="289"/>
      <c r="AE28" s="196"/>
      <c r="AF28" s="289"/>
      <c r="AG28" s="196"/>
      <c r="AH28" s="101"/>
      <c r="AI28" s="121">
        <f>SUM(E28:AG28)</f>
        <v>0</v>
      </c>
      <c r="AJ28" s="290"/>
    </row>
    <row r="29" spans="1:36" ht="5.0999999999999996" customHeight="1" thickBot="1" x14ac:dyDescent="0.25">
      <c r="A29" s="167"/>
      <c r="B29" s="151"/>
      <c r="C29" s="113"/>
      <c r="D29" s="138"/>
      <c r="E29" s="289"/>
      <c r="F29" s="289"/>
      <c r="G29" s="289"/>
      <c r="H29" s="289"/>
      <c r="I29" s="289"/>
      <c r="J29" s="289"/>
      <c r="K29" s="289"/>
      <c r="L29" s="289"/>
      <c r="M29" s="187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101"/>
      <c r="AI29" s="121"/>
      <c r="AJ29" s="290"/>
    </row>
    <row r="30" spans="1:36" x14ac:dyDescent="0.2">
      <c r="A30" s="166" t="s">
        <v>103</v>
      </c>
      <c r="B30" s="150"/>
      <c r="C30" s="112">
        <v>-32</v>
      </c>
      <c r="D30" s="137"/>
      <c r="E30" s="196"/>
      <c r="F30" s="289"/>
      <c r="G30" s="196"/>
      <c r="H30" s="289"/>
      <c r="I30" s="196"/>
      <c r="J30" s="289"/>
      <c r="K30" s="196"/>
      <c r="L30" s="289"/>
      <c r="M30" s="197"/>
      <c r="N30" s="289"/>
      <c r="O30" s="196"/>
      <c r="P30" s="289"/>
      <c r="Q30" s="196"/>
      <c r="R30" s="289"/>
      <c r="S30" s="196"/>
      <c r="T30" s="289"/>
      <c r="U30" s="196"/>
      <c r="V30" s="289"/>
      <c r="W30" s="196"/>
      <c r="X30" s="289"/>
      <c r="Y30" s="196"/>
      <c r="Z30" s="289"/>
      <c r="AA30" s="196"/>
      <c r="AB30" s="289"/>
      <c r="AC30" s="196"/>
      <c r="AD30" s="289"/>
      <c r="AE30" s="196"/>
      <c r="AF30" s="289"/>
      <c r="AG30" s="196"/>
      <c r="AH30" s="101"/>
      <c r="AI30" s="121">
        <f>SUM(E30:AG30)</f>
        <v>0</v>
      </c>
      <c r="AJ30" s="290"/>
    </row>
    <row r="31" spans="1:36" x14ac:dyDescent="0.2">
      <c r="A31" s="165"/>
      <c r="B31" s="8"/>
      <c r="C31" s="113"/>
      <c r="D31" s="138"/>
      <c r="E31" s="289"/>
      <c r="F31" s="289"/>
      <c r="G31" s="289"/>
      <c r="H31" s="289"/>
      <c r="I31" s="289"/>
      <c r="J31" s="289"/>
      <c r="K31" s="289"/>
      <c r="L31" s="289"/>
      <c r="M31" s="187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101"/>
      <c r="AI31" s="121"/>
      <c r="AJ31" s="290"/>
    </row>
    <row r="32" spans="1:36" x14ac:dyDescent="0.2">
      <c r="A32" s="159" t="s">
        <v>104</v>
      </c>
      <c r="B32" s="145"/>
      <c r="C32" s="112">
        <v>-40</v>
      </c>
      <c r="D32" s="137"/>
      <c r="E32" s="200"/>
      <c r="F32" s="289"/>
      <c r="G32" s="200"/>
      <c r="H32" s="289"/>
      <c r="I32" s="200"/>
      <c r="J32" s="289"/>
      <c r="K32" s="200"/>
      <c r="L32" s="289"/>
      <c r="M32" s="189"/>
      <c r="N32" s="289"/>
      <c r="O32" s="200"/>
      <c r="P32" s="289"/>
      <c r="Q32" s="200"/>
      <c r="R32" s="289"/>
      <c r="S32" s="200"/>
      <c r="T32" s="289"/>
      <c r="U32" s="200"/>
      <c r="V32" s="289"/>
      <c r="W32" s="200"/>
      <c r="X32" s="289"/>
      <c r="Y32" s="200"/>
      <c r="Z32" s="289"/>
      <c r="AA32" s="200"/>
      <c r="AB32" s="289"/>
      <c r="AC32" s="200"/>
      <c r="AD32" s="289"/>
      <c r="AE32" s="200"/>
      <c r="AF32" s="289"/>
      <c r="AG32" s="200"/>
      <c r="AH32" s="101"/>
      <c r="AI32" s="121">
        <f>SUM(E32:AG32)</f>
        <v>0</v>
      </c>
      <c r="AJ32" s="290"/>
    </row>
    <row r="33" spans="1:36" x14ac:dyDescent="0.2">
      <c r="A33" s="162" t="s">
        <v>105</v>
      </c>
      <c r="B33" s="136"/>
      <c r="C33" s="113"/>
      <c r="D33" s="138"/>
      <c r="E33" s="289"/>
      <c r="F33" s="289"/>
      <c r="G33" s="289"/>
      <c r="H33" s="289"/>
      <c r="I33" s="289"/>
      <c r="J33" s="289"/>
      <c r="K33" s="289"/>
      <c r="L33" s="289"/>
      <c r="M33" s="187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101"/>
      <c r="AI33" s="121"/>
      <c r="AJ33" s="290"/>
    </row>
    <row r="34" spans="1:36" x14ac:dyDescent="0.2">
      <c r="A34" s="162"/>
      <c r="B34" s="136"/>
      <c r="C34" s="113"/>
      <c r="D34" s="138"/>
      <c r="E34" s="289"/>
      <c r="F34" s="289"/>
      <c r="G34" s="289"/>
      <c r="H34" s="289"/>
      <c r="I34" s="289"/>
      <c r="J34" s="289"/>
      <c r="K34" s="289"/>
      <c r="L34" s="289"/>
      <c r="M34" s="187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101"/>
      <c r="AI34" s="121"/>
      <c r="AJ34" s="290"/>
    </row>
    <row r="35" spans="1:36" x14ac:dyDescent="0.2">
      <c r="A35" s="159" t="s">
        <v>106</v>
      </c>
      <c r="B35" s="145"/>
      <c r="C35" s="112">
        <v>-50</v>
      </c>
      <c r="D35" s="137"/>
      <c r="E35" s="292"/>
      <c r="F35" s="292"/>
      <c r="G35" s="292"/>
      <c r="H35" s="292"/>
      <c r="I35" s="292"/>
      <c r="J35" s="292"/>
      <c r="K35" s="292"/>
      <c r="L35" s="292"/>
      <c r="M35" s="190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102"/>
      <c r="AI35" s="122"/>
      <c r="AJ35" s="290"/>
    </row>
    <row r="36" spans="1:36" ht="6" customHeight="1" x14ac:dyDescent="0.2">
      <c r="A36" s="162"/>
      <c r="B36" s="136"/>
      <c r="C36" s="113"/>
      <c r="D36" s="138"/>
      <c r="E36" s="289"/>
      <c r="F36" s="289"/>
      <c r="G36" s="289"/>
      <c r="H36" s="289"/>
      <c r="I36" s="289"/>
      <c r="J36" s="289"/>
      <c r="K36" s="289"/>
      <c r="L36" s="289"/>
      <c r="M36" s="187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101"/>
      <c r="AI36" s="121"/>
      <c r="AJ36" s="290"/>
    </row>
    <row r="37" spans="1:36" x14ac:dyDescent="0.2">
      <c r="A37" s="168" t="s">
        <v>107</v>
      </c>
      <c r="B37" s="152"/>
      <c r="C37" s="112">
        <v>-51</v>
      </c>
      <c r="D37" s="137"/>
      <c r="E37" s="200"/>
      <c r="F37" s="289"/>
      <c r="G37" s="200"/>
      <c r="H37" s="289"/>
      <c r="I37" s="200"/>
      <c r="J37" s="289"/>
      <c r="K37" s="200"/>
      <c r="L37" s="289"/>
      <c r="M37" s="189"/>
      <c r="N37" s="289"/>
      <c r="O37" s="200"/>
      <c r="P37" s="289"/>
      <c r="Q37" s="200"/>
      <c r="R37" s="289"/>
      <c r="S37" s="200"/>
      <c r="T37" s="289"/>
      <c r="U37" s="200"/>
      <c r="V37" s="289"/>
      <c r="W37" s="200"/>
      <c r="X37" s="289"/>
      <c r="Y37" s="200"/>
      <c r="Z37" s="289"/>
      <c r="AA37" s="200"/>
      <c r="AB37" s="289"/>
      <c r="AC37" s="200"/>
      <c r="AD37" s="289"/>
      <c r="AE37" s="200"/>
      <c r="AF37" s="289"/>
      <c r="AG37" s="200"/>
      <c r="AH37" s="101"/>
      <c r="AI37" s="121">
        <f>SUM(E37:AG37)</f>
        <v>0</v>
      </c>
      <c r="AJ37" s="290"/>
    </row>
    <row r="38" spans="1:36" ht="5.0999999999999996" customHeight="1" x14ac:dyDescent="0.2">
      <c r="A38" s="168"/>
      <c r="B38" s="152"/>
      <c r="C38" s="113"/>
      <c r="D38" s="138"/>
      <c r="E38" s="292"/>
      <c r="F38" s="292"/>
      <c r="G38" s="292"/>
      <c r="H38" s="292"/>
      <c r="I38" s="292"/>
      <c r="J38" s="292"/>
      <c r="K38" s="292"/>
      <c r="L38" s="292"/>
      <c r="M38" s="190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101"/>
      <c r="AI38" s="121"/>
      <c r="AJ38" s="290"/>
    </row>
    <row r="39" spans="1:36" x14ac:dyDescent="0.2">
      <c r="A39" s="168" t="s">
        <v>108</v>
      </c>
      <c r="B39" s="152"/>
      <c r="C39" s="112">
        <v>-52</v>
      </c>
      <c r="D39" s="137"/>
      <c r="E39" s="200"/>
      <c r="F39" s="289"/>
      <c r="G39" s="200"/>
      <c r="H39" s="289"/>
      <c r="I39" s="200"/>
      <c r="J39" s="289"/>
      <c r="K39" s="200"/>
      <c r="L39" s="289"/>
      <c r="M39" s="189"/>
      <c r="N39" s="289"/>
      <c r="O39" s="200"/>
      <c r="P39" s="289"/>
      <c r="Q39" s="200"/>
      <c r="R39" s="289"/>
      <c r="S39" s="200"/>
      <c r="T39" s="289"/>
      <c r="U39" s="200"/>
      <c r="V39" s="289"/>
      <c r="W39" s="200"/>
      <c r="X39" s="289"/>
      <c r="Y39" s="200"/>
      <c r="Z39" s="289"/>
      <c r="AA39" s="200"/>
      <c r="AB39" s="289"/>
      <c r="AC39" s="200"/>
      <c r="AD39" s="289"/>
      <c r="AE39" s="200"/>
      <c r="AF39" s="289"/>
      <c r="AG39" s="200"/>
      <c r="AH39" s="101"/>
      <c r="AI39" s="121">
        <f>SUM(E39:AG39)</f>
        <v>0</v>
      </c>
      <c r="AJ39" s="290"/>
    </row>
    <row r="40" spans="1:36" ht="5.0999999999999996" customHeight="1" x14ac:dyDescent="0.2">
      <c r="A40" s="168"/>
      <c r="B40" s="152"/>
      <c r="C40" s="114"/>
      <c r="D40" s="139"/>
      <c r="E40" s="289"/>
      <c r="F40" s="289"/>
      <c r="G40" s="289"/>
      <c r="H40" s="289"/>
      <c r="I40" s="289"/>
      <c r="J40" s="289"/>
      <c r="K40" s="289"/>
      <c r="L40" s="289"/>
      <c r="M40" s="187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101"/>
      <c r="AI40" s="121"/>
      <c r="AJ40" s="290"/>
    </row>
    <row r="41" spans="1:36" x14ac:dyDescent="0.2">
      <c r="A41" s="168" t="s">
        <v>109</v>
      </c>
      <c r="B41" s="348"/>
      <c r="C41" s="112">
        <v>-53</v>
      </c>
      <c r="D41" s="137"/>
      <c r="E41" s="200"/>
      <c r="F41" s="289"/>
      <c r="G41" s="200"/>
      <c r="H41" s="289"/>
      <c r="I41" s="200"/>
      <c r="J41" s="289"/>
      <c r="K41" s="200"/>
      <c r="L41" s="289"/>
      <c r="M41" s="189"/>
      <c r="N41" s="289"/>
      <c r="O41" s="200"/>
      <c r="P41" s="289"/>
      <c r="Q41" s="200"/>
      <c r="R41" s="289"/>
      <c r="S41" s="200"/>
      <c r="T41" s="289"/>
      <c r="U41" s="200"/>
      <c r="V41" s="289"/>
      <c r="W41" s="200"/>
      <c r="X41" s="289"/>
      <c r="Y41" s="200"/>
      <c r="Z41" s="289"/>
      <c r="AA41" s="200"/>
      <c r="AB41" s="289"/>
      <c r="AC41" s="200"/>
      <c r="AD41" s="289"/>
      <c r="AE41" s="200"/>
      <c r="AF41" s="289"/>
      <c r="AG41" s="200"/>
      <c r="AH41" s="101"/>
      <c r="AI41" s="121">
        <f>SUM(E41:AG41)</f>
        <v>0</v>
      </c>
      <c r="AJ41" s="290"/>
    </row>
    <row r="42" spans="1:36" ht="5.0999999999999996" customHeight="1" x14ac:dyDescent="0.2">
      <c r="A42" s="169"/>
      <c r="B42" s="153"/>
      <c r="C42" s="113"/>
      <c r="D42" s="138"/>
      <c r="E42" s="289"/>
      <c r="F42" s="289"/>
      <c r="G42" s="289"/>
      <c r="H42" s="289"/>
      <c r="I42" s="289"/>
      <c r="J42" s="289"/>
      <c r="K42" s="289"/>
      <c r="L42" s="289"/>
      <c r="M42" s="187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101"/>
      <c r="AI42" s="121"/>
      <c r="AJ42" s="290"/>
    </row>
    <row r="43" spans="1:36" x14ac:dyDescent="0.2">
      <c r="A43" s="168" t="s">
        <v>109</v>
      </c>
      <c r="B43" s="348"/>
      <c r="C43" s="112">
        <v>-54</v>
      </c>
      <c r="D43" s="137"/>
      <c r="E43" s="200"/>
      <c r="F43" s="289"/>
      <c r="G43" s="200"/>
      <c r="H43" s="289"/>
      <c r="I43" s="200"/>
      <c r="J43" s="289"/>
      <c r="K43" s="200"/>
      <c r="L43" s="289"/>
      <c r="M43" s="189"/>
      <c r="N43" s="289"/>
      <c r="O43" s="200"/>
      <c r="P43" s="289"/>
      <c r="Q43" s="200"/>
      <c r="R43" s="289"/>
      <c r="S43" s="200"/>
      <c r="T43" s="289"/>
      <c r="U43" s="200"/>
      <c r="V43" s="289"/>
      <c r="W43" s="200"/>
      <c r="X43" s="289"/>
      <c r="Y43" s="200"/>
      <c r="Z43" s="289"/>
      <c r="AA43" s="200"/>
      <c r="AB43" s="289"/>
      <c r="AC43" s="200"/>
      <c r="AD43" s="289"/>
      <c r="AE43" s="200"/>
      <c r="AF43" s="289"/>
      <c r="AG43" s="200"/>
      <c r="AH43" s="101"/>
      <c r="AI43" s="121">
        <f>SUM(E43:AG43)</f>
        <v>0</v>
      </c>
      <c r="AJ43" s="290"/>
    </row>
    <row r="44" spans="1:36" ht="5.0999999999999996" customHeight="1" x14ac:dyDescent="0.2">
      <c r="A44" s="169"/>
      <c r="B44" s="173"/>
      <c r="C44" s="114"/>
      <c r="D44" s="139"/>
      <c r="E44" s="289"/>
      <c r="F44" s="289"/>
      <c r="G44" s="289"/>
      <c r="H44" s="289"/>
      <c r="I44" s="289"/>
      <c r="J44" s="289"/>
      <c r="K44" s="289"/>
      <c r="L44" s="289"/>
      <c r="M44" s="187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101"/>
      <c r="AI44" s="121"/>
      <c r="AJ44" s="290"/>
    </row>
    <row r="45" spans="1:36" x14ac:dyDescent="0.2">
      <c r="A45" s="168" t="s">
        <v>109</v>
      </c>
      <c r="B45" s="348"/>
      <c r="C45" s="112">
        <v>-55</v>
      </c>
      <c r="D45" s="137"/>
      <c r="E45" s="200"/>
      <c r="F45" s="289"/>
      <c r="G45" s="200"/>
      <c r="H45" s="289"/>
      <c r="I45" s="200"/>
      <c r="J45" s="289"/>
      <c r="K45" s="200"/>
      <c r="L45" s="289"/>
      <c r="M45" s="189"/>
      <c r="N45" s="289"/>
      <c r="O45" s="200"/>
      <c r="P45" s="289"/>
      <c r="Q45" s="200"/>
      <c r="R45" s="289"/>
      <c r="S45" s="200"/>
      <c r="T45" s="289"/>
      <c r="U45" s="200"/>
      <c r="V45" s="289"/>
      <c r="W45" s="200"/>
      <c r="X45" s="289"/>
      <c r="Y45" s="200"/>
      <c r="Z45" s="289"/>
      <c r="AA45" s="200"/>
      <c r="AB45" s="289"/>
      <c r="AC45" s="200"/>
      <c r="AD45" s="289"/>
      <c r="AE45" s="200"/>
      <c r="AF45" s="289"/>
      <c r="AG45" s="200"/>
      <c r="AH45" s="101"/>
      <c r="AI45" s="121">
        <f>SUM(E45:AG45)</f>
        <v>0</v>
      </c>
      <c r="AJ45" s="290"/>
    </row>
    <row r="46" spans="1:36" x14ac:dyDescent="0.2">
      <c r="A46" s="169"/>
      <c r="B46" s="153"/>
      <c r="C46" s="114"/>
      <c r="D46" s="139"/>
      <c r="E46" s="289"/>
      <c r="F46" s="289"/>
      <c r="G46" s="289"/>
      <c r="H46" s="289"/>
      <c r="I46" s="289"/>
      <c r="J46" s="289"/>
      <c r="K46" s="289"/>
      <c r="L46" s="289"/>
      <c r="M46" s="187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101"/>
      <c r="AI46" s="121"/>
      <c r="AJ46" s="290"/>
    </row>
    <row r="47" spans="1:36" x14ac:dyDescent="0.2">
      <c r="A47" s="174" t="s">
        <v>110</v>
      </c>
      <c r="B47" s="153"/>
      <c r="C47" s="114"/>
      <c r="D47" s="139"/>
      <c r="E47" s="289"/>
      <c r="F47" s="289"/>
      <c r="G47" s="289"/>
      <c r="H47" s="289"/>
      <c r="I47" s="289"/>
      <c r="J47" s="289"/>
      <c r="K47" s="289"/>
      <c r="L47" s="289"/>
      <c r="M47" s="187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101"/>
      <c r="AI47" s="121"/>
      <c r="AJ47" s="290"/>
    </row>
    <row r="48" spans="1:36" x14ac:dyDescent="0.2">
      <c r="A48" s="384" t="s">
        <v>111</v>
      </c>
      <c r="B48" s="385"/>
      <c r="C48" s="175">
        <v>-56</v>
      </c>
      <c r="D48" s="137"/>
      <c r="E48" s="200"/>
      <c r="F48" s="289"/>
      <c r="G48" s="200"/>
      <c r="H48" s="289"/>
      <c r="I48" s="200"/>
      <c r="J48" s="289"/>
      <c r="K48" s="200"/>
      <c r="L48" s="289"/>
      <c r="M48" s="189"/>
      <c r="N48" s="289"/>
      <c r="O48" s="200"/>
      <c r="P48" s="289"/>
      <c r="Q48" s="200"/>
      <c r="R48" s="289"/>
      <c r="S48" s="200"/>
      <c r="T48" s="289"/>
      <c r="U48" s="200"/>
      <c r="V48" s="289"/>
      <c r="W48" s="200"/>
      <c r="X48" s="289"/>
      <c r="Y48" s="200"/>
      <c r="Z48" s="289"/>
      <c r="AA48" s="200"/>
      <c r="AB48" s="289"/>
      <c r="AC48" s="200"/>
      <c r="AD48" s="289"/>
      <c r="AE48" s="200"/>
      <c r="AF48" s="289"/>
      <c r="AG48" s="200"/>
      <c r="AH48" s="101"/>
      <c r="AI48" s="121">
        <f>SUM(E48:AG48)</f>
        <v>0</v>
      </c>
      <c r="AJ48" s="290"/>
    </row>
    <row r="49" spans="1:36" x14ac:dyDescent="0.2">
      <c r="A49" s="162"/>
      <c r="B49" s="136"/>
      <c r="C49" s="113"/>
      <c r="D49" s="138"/>
      <c r="E49" s="292"/>
      <c r="F49" s="292"/>
      <c r="G49" s="292"/>
      <c r="H49" s="292"/>
      <c r="I49" s="292"/>
      <c r="J49" s="292"/>
      <c r="K49" s="292"/>
      <c r="L49" s="292"/>
      <c r="M49" s="190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101"/>
      <c r="AI49" s="121"/>
      <c r="AJ49" s="290"/>
    </row>
    <row r="50" spans="1:36" x14ac:dyDescent="0.2">
      <c r="A50" s="159" t="s">
        <v>170</v>
      </c>
      <c r="B50" s="145"/>
      <c r="C50" s="112">
        <v>-60</v>
      </c>
      <c r="D50" s="137"/>
      <c r="E50" s="200"/>
      <c r="F50" s="289"/>
      <c r="G50" s="200"/>
      <c r="H50" s="289"/>
      <c r="I50" s="200"/>
      <c r="J50" s="289"/>
      <c r="K50" s="200"/>
      <c r="L50" s="289"/>
      <c r="M50" s="189"/>
      <c r="N50" s="289"/>
      <c r="O50" s="200"/>
      <c r="P50" s="289"/>
      <c r="Q50" s="200"/>
      <c r="R50" s="289"/>
      <c r="S50" s="200"/>
      <c r="T50" s="289"/>
      <c r="U50" s="200"/>
      <c r="V50" s="289"/>
      <c r="W50" s="200"/>
      <c r="X50" s="289"/>
      <c r="Y50" s="200"/>
      <c r="Z50" s="289"/>
      <c r="AA50" s="200"/>
      <c r="AB50" s="289"/>
      <c r="AC50" s="200"/>
      <c r="AD50" s="289"/>
      <c r="AE50" s="200"/>
      <c r="AF50" s="289"/>
      <c r="AG50" s="200"/>
      <c r="AH50" s="101"/>
      <c r="AI50" s="121">
        <f>SUM(E50:AG50)</f>
        <v>0</v>
      </c>
      <c r="AJ50" s="349"/>
    </row>
    <row r="51" spans="1:36" x14ac:dyDescent="0.2">
      <c r="A51" s="162" t="s">
        <v>105</v>
      </c>
      <c r="B51" s="136"/>
      <c r="C51" s="113"/>
      <c r="D51" s="138"/>
      <c r="E51" s="289"/>
      <c r="F51" s="289"/>
      <c r="G51" s="289"/>
      <c r="H51" s="289"/>
      <c r="I51" s="289"/>
      <c r="J51" s="289"/>
      <c r="K51" s="289"/>
      <c r="L51" s="289"/>
      <c r="M51" s="187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101"/>
      <c r="AI51" s="121"/>
      <c r="AJ51" s="290"/>
    </row>
    <row r="52" spans="1:36" ht="6" customHeight="1" thickBot="1" x14ac:dyDescent="0.25">
      <c r="A52" s="161"/>
      <c r="B52" s="147"/>
      <c r="C52" s="115"/>
      <c r="D52" s="140"/>
      <c r="E52" s="295"/>
      <c r="F52" s="295"/>
      <c r="G52" s="295"/>
      <c r="H52" s="295"/>
      <c r="I52" s="295"/>
      <c r="J52" s="295"/>
      <c r="K52" s="295"/>
      <c r="L52" s="295"/>
      <c r="M52" s="296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104"/>
      <c r="AI52" s="123"/>
      <c r="AJ52" s="290"/>
    </row>
    <row r="53" spans="1:36" x14ac:dyDescent="0.2">
      <c r="A53" s="170"/>
      <c r="B53" s="154"/>
      <c r="C53" s="142"/>
      <c r="D53" s="138"/>
      <c r="E53" s="289"/>
      <c r="F53" s="289"/>
      <c r="G53" s="289"/>
      <c r="H53" s="289"/>
      <c r="I53" s="289"/>
      <c r="J53" s="289"/>
      <c r="K53" s="289"/>
      <c r="L53" s="289"/>
      <c r="M53" s="187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101"/>
      <c r="AI53" s="121"/>
      <c r="AJ53" s="298"/>
    </row>
    <row r="54" spans="1:36" x14ac:dyDescent="0.2">
      <c r="A54" s="159" t="s">
        <v>112</v>
      </c>
      <c r="B54" s="145"/>
      <c r="C54" s="112">
        <v>-70</v>
      </c>
      <c r="D54" s="137"/>
      <c r="E54" s="292">
        <f>SUM(E22:E50)</f>
        <v>0</v>
      </c>
      <c r="F54" s="292"/>
      <c r="G54" s="292">
        <f>SUM(G22:G50)</f>
        <v>0</v>
      </c>
      <c r="H54" s="292"/>
      <c r="I54" s="292">
        <f>SUM(I22:I50)</f>
        <v>0</v>
      </c>
      <c r="J54" s="292"/>
      <c r="K54" s="292">
        <f>SUM(K22:K50)</f>
        <v>0</v>
      </c>
      <c r="L54" s="292"/>
      <c r="M54" s="297">
        <f>SUM(M22:M50)</f>
        <v>0</v>
      </c>
      <c r="N54" s="292"/>
      <c r="O54" s="292">
        <f>SUM(O22:O50)</f>
        <v>0</v>
      </c>
      <c r="P54" s="292"/>
      <c r="Q54" s="292">
        <f>SUM(Q22:Q50)</f>
        <v>0</v>
      </c>
      <c r="R54" s="292"/>
      <c r="S54" s="292">
        <f>SUM(S22:S50)</f>
        <v>0</v>
      </c>
      <c r="T54" s="292"/>
      <c r="U54" s="292">
        <f>SUM(U22:U50)</f>
        <v>0</v>
      </c>
      <c r="V54" s="292"/>
      <c r="W54" s="292">
        <f>SUM(W22:W50)</f>
        <v>0</v>
      </c>
      <c r="X54" s="292"/>
      <c r="Y54" s="292">
        <f>SUM(Y22:Y50)</f>
        <v>0</v>
      </c>
      <c r="Z54" s="292"/>
      <c r="AA54" s="292">
        <f>SUM(AA22:AA50)</f>
        <v>0</v>
      </c>
      <c r="AB54" s="292"/>
      <c r="AC54" s="292">
        <f>SUM(AC22:AC50)</f>
        <v>0</v>
      </c>
      <c r="AD54" s="292"/>
      <c r="AE54" s="292">
        <f>SUM(AE22:AE50)</f>
        <v>0</v>
      </c>
      <c r="AF54" s="292"/>
      <c r="AG54" s="292">
        <f>SUM(AG22:AG50)</f>
        <v>0</v>
      </c>
      <c r="AH54" s="102"/>
      <c r="AI54" s="122">
        <f>SUM(AI22:AI50)</f>
        <v>0</v>
      </c>
      <c r="AJ54" s="298">
        <f>SUM(E54:AG54)</f>
        <v>0</v>
      </c>
    </row>
    <row r="55" spans="1:36" x14ac:dyDescent="0.2">
      <c r="A55" s="159"/>
      <c r="B55" s="145"/>
      <c r="C55" s="113"/>
      <c r="D55" s="138"/>
      <c r="E55" s="292"/>
      <c r="F55" s="292"/>
      <c r="G55" s="292"/>
      <c r="H55" s="292"/>
      <c r="I55" s="292"/>
      <c r="J55" s="292"/>
      <c r="K55" s="292"/>
      <c r="L55" s="292"/>
      <c r="M55" s="190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101"/>
      <c r="AI55" s="121"/>
      <c r="AJ55" s="290"/>
    </row>
    <row r="56" spans="1:36" x14ac:dyDescent="0.2">
      <c r="A56" s="159" t="s">
        <v>113</v>
      </c>
      <c r="B56" s="145"/>
      <c r="C56" s="112">
        <v>-80</v>
      </c>
      <c r="D56" s="181"/>
      <c r="E56" s="198"/>
      <c r="F56" s="292"/>
      <c r="G56" s="198"/>
      <c r="H56" s="292"/>
      <c r="I56" s="198"/>
      <c r="J56" s="292"/>
      <c r="K56" s="198"/>
      <c r="L56" s="292"/>
      <c r="M56" s="199"/>
      <c r="N56" s="292"/>
      <c r="O56" s="198"/>
      <c r="P56" s="292"/>
      <c r="Q56" s="198"/>
      <c r="R56" s="292"/>
      <c r="S56" s="198"/>
      <c r="T56" s="292"/>
      <c r="U56" s="198"/>
      <c r="V56" s="292"/>
      <c r="W56" s="198"/>
      <c r="X56" s="292"/>
      <c r="Y56" s="198"/>
      <c r="Z56" s="292"/>
      <c r="AA56" s="198"/>
      <c r="AB56" s="292"/>
      <c r="AC56" s="198"/>
      <c r="AD56" s="292"/>
      <c r="AE56" s="198"/>
      <c r="AF56" s="292"/>
      <c r="AG56" s="198"/>
      <c r="AH56" s="102"/>
      <c r="AI56" s="122">
        <f>SUM(E56:AG56)</f>
        <v>0</v>
      </c>
      <c r="AJ56" s="290"/>
    </row>
    <row r="57" spans="1:36" x14ac:dyDescent="0.2">
      <c r="A57" s="180" t="s">
        <v>105</v>
      </c>
      <c r="B57" s="155"/>
      <c r="C57" s="116"/>
      <c r="D57" s="181"/>
      <c r="E57" s="299"/>
      <c r="F57" s="299"/>
      <c r="G57" s="299"/>
      <c r="H57" s="299"/>
      <c r="I57" s="299"/>
      <c r="J57" s="299"/>
      <c r="K57" s="299"/>
      <c r="L57" s="299"/>
      <c r="M57" s="300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103"/>
      <c r="AI57" s="124"/>
      <c r="AJ57" s="290"/>
    </row>
    <row r="58" spans="1:36" x14ac:dyDescent="0.2">
      <c r="A58" s="159"/>
      <c r="B58" s="145"/>
      <c r="C58" s="113"/>
      <c r="D58" s="138"/>
      <c r="E58" s="289"/>
      <c r="F58" s="289"/>
      <c r="G58" s="289"/>
      <c r="H58" s="289"/>
      <c r="I58" s="289"/>
      <c r="J58" s="289"/>
      <c r="K58" s="289"/>
      <c r="L58" s="289"/>
      <c r="M58" s="301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101"/>
      <c r="AI58" s="121"/>
      <c r="AJ58" s="298"/>
    </row>
    <row r="59" spans="1:36" x14ac:dyDescent="0.2">
      <c r="A59" s="159" t="s">
        <v>114</v>
      </c>
      <c r="B59" s="145"/>
      <c r="C59" s="112">
        <v>-90</v>
      </c>
      <c r="D59" s="137"/>
      <c r="E59" s="299">
        <f>SUM(E54,E56)</f>
        <v>0</v>
      </c>
      <c r="F59" s="292"/>
      <c r="G59" s="299">
        <f>SUM(G54,G56)</f>
        <v>0</v>
      </c>
      <c r="H59" s="292"/>
      <c r="I59" s="299">
        <f>SUM(I54,I56)</f>
        <v>0</v>
      </c>
      <c r="J59" s="292"/>
      <c r="K59" s="299">
        <f>SUM(K54,K56)</f>
        <v>0</v>
      </c>
      <c r="L59" s="292"/>
      <c r="M59" s="299">
        <f>SUM(M54,M56)</f>
        <v>0</v>
      </c>
      <c r="N59" s="292"/>
      <c r="O59" s="299">
        <f>SUM(O54,O56)</f>
        <v>0</v>
      </c>
      <c r="P59" s="292"/>
      <c r="Q59" s="299">
        <f>SUM(Q54,Q56)</f>
        <v>0</v>
      </c>
      <c r="R59" s="292"/>
      <c r="S59" s="299">
        <f>SUM(S54,S56)</f>
        <v>0</v>
      </c>
      <c r="T59" s="292"/>
      <c r="U59" s="299">
        <f>SUM(U54,U56)</f>
        <v>0</v>
      </c>
      <c r="V59" s="292"/>
      <c r="W59" s="299">
        <f>SUM(W54,W56)</f>
        <v>0</v>
      </c>
      <c r="X59" s="292"/>
      <c r="Y59" s="299">
        <f>SUM(Y54,Y56)</f>
        <v>0</v>
      </c>
      <c r="Z59" s="292"/>
      <c r="AA59" s="299">
        <f>SUM(AA54,AA56)</f>
        <v>0</v>
      </c>
      <c r="AB59" s="292"/>
      <c r="AC59" s="299">
        <f>SUM(AC54,AC56)</f>
        <v>0</v>
      </c>
      <c r="AD59" s="292"/>
      <c r="AE59" s="299">
        <f>SUM(AE54,AE56)</f>
        <v>0</v>
      </c>
      <c r="AF59" s="292"/>
      <c r="AG59" s="299">
        <f>SUM(AG54,AG56)</f>
        <v>0</v>
      </c>
      <c r="AH59" s="102"/>
      <c r="AI59" s="124">
        <f>SUM(AI54:AI56)</f>
        <v>0</v>
      </c>
      <c r="AJ59" s="298">
        <f>SUM(E59:AG59)</f>
        <v>0</v>
      </c>
    </row>
    <row r="60" spans="1:36" x14ac:dyDescent="0.2">
      <c r="A60" s="159" t="s">
        <v>115</v>
      </c>
      <c r="B60" s="145"/>
      <c r="C60" s="113">
        <v>-91</v>
      </c>
      <c r="D60" s="138"/>
      <c r="E60" s="302" t="str">
        <f>IFERROR(E59/E54," " )</f>
        <v xml:space="preserve"> </v>
      </c>
      <c r="F60" s="303"/>
      <c r="G60" s="302" t="str">
        <f>IFERROR(G59/G54," " )</f>
        <v xml:space="preserve"> </v>
      </c>
      <c r="H60" s="303"/>
      <c r="I60" s="302" t="str">
        <f>IFERROR(I59/I54," " )</f>
        <v xml:space="preserve"> </v>
      </c>
      <c r="J60" s="303"/>
      <c r="K60" s="302" t="str">
        <f>IFERROR(K59/K54," " )</f>
        <v xml:space="preserve"> </v>
      </c>
      <c r="L60" s="303"/>
      <c r="M60" s="304" t="str">
        <f>IFERROR(M59/M54," " )</f>
        <v xml:space="preserve"> </v>
      </c>
      <c r="N60" s="303"/>
      <c r="O60" s="302" t="str">
        <f>IFERROR(O59/O54," " )</f>
        <v xml:space="preserve"> </v>
      </c>
      <c r="P60" s="303"/>
      <c r="Q60" s="302" t="str">
        <f>IFERROR(Q59/Q54," " )</f>
        <v xml:space="preserve"> </v>
      </c>
      <c r="R60" s="303"/>
      <c r="S60" s="302" t="str">
        <f>IFERROR(S59/S54," " )</f>
        <v xml:space="preserve"> </v>
      </c>
      <c r="T60" s="303"/>
      <c r="U60" s="302" t="str">
        <f>IFERROR(U59/U54," " )</f>
        <v xml:space="preserve"> </v>
      </c>
      <c r="V60" s="303"/>
      <c r="W60" s="302" t="str">
        <f>IFERROR(W59/W54," " )</f>
        <v xml:space="preserve"> </v>
      </c>
      <c r="X60" s="303"/>
      <c r="Y60" s="302" t="str">
        <f>IFERROR(Y59/Y54," " )</f>
        <v xml:space="preserve"> </v>
      </c>
      <c r="Z60" s="303"/>
      <c r="AA60" s="302" t="str">
        <f>IFERROR(AA59/AA54," " )</f>
        <v xml:space="preserve"> </v>
      </c>
      <c r="AB60" s="303"/>
      <c r="AC60" s="302" t="str">
        <f>IFERROR(AC59/AC54," " )</f>
        <v xml:space="preserve"> </v>
      </c>
      <c r="AD60" s="303"/>
      <c r="AE60" s="302" t="str">
        <f>IFERROR(AE59/AE54," " )</f>
        <v xml:space="preserve"> </v>
      </c>
      <c r="AF60" s="303"/>
      <c r="AG60" s="302" t="str">
        <f>IFERROR(AG59/AG54," " )</f>
        <v xml:space="preserve"> </v>
      </c>
      <c r="AH60" s="67"/>
      <c r="AI60" s="125" t="str">
        <f>IFERROR(AI59/AI54," " )</f>
        <v xml:space="preserve"> </v>
      </c>
    </row>
    <row r="61" spans="1:36" x14ac:dyDescent="0.2">
      <c r="A61" s="159"/>
      <c r="B61" s="145"/>
      <c r="C61" s="113"/>
      <c r="D61" s="138"/>
      <c r="E61" s="305"/>
      <c r="F61" s="303"/>
      <c r="G61" s="305"/>
      <c r="H61" s="303"/>
      <c r="I61" s="305"/>
      <c r="J61" s="303"/>
      <c r="K61" s="305"/>
      <c r="L61" s="303"/>
      <c r="M61" s="306"/>
      <c r="N61" s="303"/>
      <c r="O61" s="305"/>
      <c r="P61" s="303"/>
      <c r="Q61" s="305"/>
      <c r="R61" s="303"/>
      <c r="S61" s="305"/>
      <c r="T61" s="303"/>
      <c r="U61" s="305"/>
      <c r="V61" s="303"/>
      <c r="W61" s="305"/>
      <c r="X61" s="303"/>
      <c r="Y61" s="305"/>
      <c r="Z61" s="303"/>
      <c r="AA61" s="305"/>
      <c r="AB61" s="303"/>
      <c r="AC61" s="305"/>
      <c r="AD61" s="303"/>
      <c r="AE61" s="305"/>
      <c r="AF61" s="303"/>
      <c r="AG61" s="305"/>
      <c r="AH61" s="67"/>
      <c r="AI61" s="126"/>
    </row>
    <row r="62" spans="1:36" x14ac:dyDescent="0.2">
      <c r="A62" s="159" t="s">
        <v>116</v>
      </c>
      <c r="B62" s="145"/>
      <c r="C62" s="113">
        <v>-100</v>
      </c>
      <c r="D62" s="138"/>
      <c r="E62" s="201">
        <v>0.05</v>
      </c>
      <c r="F62" s="307"/>
      <c r="G62" s="201">
        <v>0.05</v>
      </c>
      <c r="H62" s="307"/>
      <c r="I62" s="201">
        <v>0.05</v>
      </c>
      <c r="J62" s="307"/>
      <c r="K62" s="201">
        <v>0.2</v>
      </c>
      <c r="L62" s="307"/>
      <c r="M62" s="202">
        <v>0.2</v>
      </c>
      <c r="N62" s="307"/>
      <c r="O62" s="201">
        <v>0.2</v>
      </c>
      <c r="P62" s="307"/>
      <c r="Q62" s="201">
        <v>0.2</v>
      </c>
      <c r="R62" s="307"/>
      <c r="S62" s="201">
        <v>0.1</v>
      </c>
      <c r="T62" s="307"/>
      <c r="U62" s="201">
        <v>0.1</v>
      </c>
      <c r="V62" s="307"/>
      <c r="W62" s="201">
        <v>0.2</v>
      </c>
      <c r="X62" s="307"/>
      <c r="Y62" s="201">
        <v>0.2</v>
      </c>
      <c r="Z62" s="307"/>
      <c r="AA62" s="201">
        <v>0.2</v>
      </c>
      <c r="AB62" s="307"/>
      <c r="AC62" s="201">
        <v>0.2</v>
      </c>
      <c r="AD62" s="307"/>
      <c r="AE62" s="201">
        <v>0.2</v>
      </c>
      <c r="AF62" s="307"/>
      <c r="AG62" s="201">
        <v>0.2</v>
      </c>
      <c r="AH62" s="68"/>
      <c r="AI62" s="127"/>
    </row>
    <row r="63" spans="1:36" x14ac:dyDescent="0.2">
      <c r="A63" s="159" t="s">
        <v>117</v>
      </c>
      <c r="B63" s="145"/>
      <c r="C63" s="113">
        <v>-115</v>
      </c>
      <c r="D63" s="177"/>
      <c r="E63" s="309">
        <f>E62*E59</f>
        <v>0</v>
      </c>
      <c r="F63" s="310"/>
      <c r="G63" s="309">
        <f>G62*G59</f>
        <v>0</v>
      </c>
      <c r="H63" s="310"/>
      <c r="I63" s="309">
        <f>I62*I59</f>
        <v>0</v>
      </c>
      <c r="J63" s="310"/>
      <c r="K63" s="309">
        <f>K62*K59</f>
        <v>0</v>
      </c>
      <c r="L63" s="310"/>
      <c r="M63" s="311">
        <f>M62*M59</f>
        <v>0</v>
      </c>
      <c r="N63" s="310"/>
      <c r="O63" s="309">
        <f>O62*O59</f>
        <v>0</v>
      </c>
      <c r="P63" s="310"/>
      <c r="Q63" s="309">
        <f>Q62*Q59</f>
        <v>0</v>
      </c>
      <c r="R63" s="310"/>
      <c r="S63" s="309">
        <f>S62*S59</f>
        <v>0</v>
      </c>
      <c r="T63" s="310"/>
      <c r="U63" s="309">
        <f>U62*U59</f>
        <v>0</v>
      </c>
      <c r="V63" s="310"/>
      <c r="W63" s="309">
        <f>W62*W59</f>
        <v>0</v>
      </c>
      <c r="X63" s="310"/>
      <c r="Y63" s="309">
        <f>Y62*Y59</f>
        <v>0</v>
      </c>
      <c r="Z63" s="310"/>
      <c r="AA63" s="309">
        <f>AA62*AA59</f>
        <v>0</v>
      </c>
      <c r="AB63" s="310"/>
      <c r="AC63" s="309">
        <f>AC62*AC59</f>
        <v>0</v>
      </c>
      <c r="AD63" s="310"/>
      <c r="AE63" s="309">
        <f>AE62*AE59</f>
        <v>0</v>
      </c>
      <c r="AF63" s="310"/>
      <c r="AG63" s="309">
        <f>AG62*AG59</f>
        <v>0</v>
      </c>
      <c r="AH63" s="100"/>
      <c r="AI63" s="128">
        <f>SUM(E63:AG63)</f>
        <v>0</v>
      </c>
    </row>
    <row r="64" spans="1:36" x14ac:dyDescent="0.2">
      <c r="A64" s="159"/>
      <c r="B64" s="145"/>
      <c r="C64" s="113"/>
      <c r="D64" s="138"/>
      <c r="E64" s="312"/>
      <c r="F64" s="312"/>
      <c r="G64" s="312"/>
      <c r="H64" s="312"/>
      <c r="I64" s="312"/>
      <c r="J64" s="312"/>
      <c r="K64" s="312"/>
      <c r="L64" s="312"/>
      <c r="M64" s="190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69"/>
      <c r="AI64" s="129"/>
    </row>
    <row r="65" spans="1:36" x14ac:dyDescent="0.2">
      <c r="A65" s="171" t="s">
        <v>118</v>
      </c>
      <c r="B65" s="156"/>
      <c r="C65" s="113">
        <v>-120</v>
      </c>
      <c r="D65" s="138"/>
      <c r="E65" s="313">
        <f>IF(E62=0.05,1.25%,IF(E62=0.1,0.625%,IF(E62=0.2,0.3125%)))</f>
        <v>1.2500000000000001E-2</v>
      </c>
      <c r="F65" s="313"/>
      <c r="G65" s="313">
        <f>IF(G62=0.05,1.25%,IF(G62=0.1,0.625%,IF(G62=0.2,0.3125%)))</f>
        <v>1.2500000000000001E-2</v>
      </c>
      <c r="H65" s="313"/>
      <c r="I65" s="313">
        <f>IF(I62=0.05,1.25%,IF(I62=0.1,0.625%,IF(I62=0.2,0.3125%)))</f>
        <v>1.2500000000000001E-2</v>
      </c>
      <c r="J65" s="313"/>
      <c r="K65" s="313">
        <f>IF(K62=0.05,1.25%,IF(K62=0.1,0.625%,IF(K62=0.2,0.3125%)))</f>
        <v>3.1250000000000002E-3</v>
      </c>
      <c r="L65" s="313"/>
      <c r="M65" s="313">
        <f>IF(M62=0.05,1.25%,IF(M62=0.1,0.625%,IF(M62=0.2,0.3125%)))</f>
        <v>3.1250000000000002E-3</v>
      </c>
      <c r="N65" s="313"/>
      <c r="O65" s="313">
        <f>IF(O62=0.05,1.25%,IF(O62=0.1,0.625%,IF(O62=0.2,0.3125%)))</f>
        <v>3.1250000000000002E-3</v>
      </c>
      <c r="P65" s="313"/>
      <c r="Q65" s="313">
        <f>IF(Q62=0.05,1.25%,IF(Q62=0.1,0.625%,IF(Q62=0.2,0.3125%)))</f>
        <v>3.1250000000000002E-3</v>
      </c>
      <c r="R65" s="313"/>
      <c r="S65" s="313">
        <f>IF(S62=0.05,1.25%,IF(S62=0.1,0.625%,IF(S62=0.2,0.3125%)))</f>
        <v>6.2500000000000003E-3</v>
      </c>
      <c r="T65" s="313"/>
      <c r="U65" s="313">
        <f>IF(U62=0.05,1.25%,IF(U62=0.1,0.625%,IF(U62=0.2,0.3125%)))</f>
        <v>6.2500000000000003E-3</v>
      </c>
      <c r="V65" s="313"/>
      <c r="W65" s="313">
        <f>IF(W62=0.05,1.25%,IF(W62=0.1,0.625%,IF(W62=0.2,0.3125%)))</f>
        <v>3.1250000000000002E-3</v>
      </c>
      <c r="X65" s="313"/>
      <c r="Y65" s="313">
        <f>IF(Y62=0.05,1.25%,IF(Y62=0.1,0.625%,IF(Y62=0.2,0.3125%)))</f>
        <v>3.1250000000000002E-3</v>
      </c>
      <c r="Z65" s="313"/>
      <c r="AA65" s="313">
        <f>IF(AA62=0.05,1.25%,IF(AA62=0.1,0.625%,IF(AA62=0.2,0.3125%)))</f>
        <v>3.1250000000000002E-3</v>
      </c>
      <c r="AB65" s="313"/>
      <c r="AC65" s="313">
        <f>IF(AC62=0.05,1.25%,IF(AC62=0.1,0.625%,IF(AC62=0.2,0.3125%)))</f>
        <v>3.1250000000000002E-3</v>
      </c>
      <c r="AD65" s="313"/>
      <c r="AE65" s="313">
        <f>IF(AE62=0.05,1.25%,IF(AE62=0.1,0.625%,IF(AE62=0.2,0.3125%)))</f>
        <v>3.1250000000000002E-3</v>
      </c>
      <c r="AF65" s="313"/>
      <c r="AG65" s="313">
        <f>IF(AG62=0.05,1.25%,IF(AG62=0.1,0.625%,IF(AG62=0.2,0.3125%)))</f>
        <v>3.1250000000000002E-3</v>
      </c>
      <c r="AH65" s="70"/>
      <c r="AI65" s="130"/>
    </row>
    <row r="66" spans="1:36" x14ac:dyDescent="0.2">
      <c r="A66" s="159" t="s">
        <v>119</v>
      </c>
      <c r="B66" s="145"/>
      <c r="C66" s="113">
        <v>-125</v>
      </c>
      <c r="D66" s="99">
        <f t="shared" ref="D66:L66" si="0">D63*D65</f>
        <v>0</v>
      </c>
      <c r="E66" s="309">
        <f t="shared" si="0"/>
        <v>0</v>
      </c>
      <c r="F66" s="309">
        <f t="shared" si="0"/>
        <v>0</v>
      </c>
      <c r="G66" s="309">
        <f t="shared" si="0"/>
        <v>0</v>
      </c>
      <c r="H66" s="309">
        <f t="shared" si="0"/>
        <v>0</v>
      </c>
      <c r="I66" s="309">
        <f t="shared" si="0"/>
        <v>0</v>
      </c>
      <c r="J66" s="309">
        <f t="shared" si="0"/>
        <v>0</v>
      </c>
      <c r="K66" s="309">
        <f t="shared" si="0"/>
        <v>0</v>
      </c>
      <c r="L66" s="309">
        <f t="shared" si="0"/>
        <v>0</v>
      </c>
      <c r="M66" s="311">
        <f>M63*M65</f>
        <v>0</v>
      </c>
      <c r="N66" s="310"/>
      <c r="O66" s="309">
        <f>O63*O65</f>
        <v>0</v>
      </c>
      <c r="P66" s="310"/>
      <c r="Q66" s="309">
        <f>Q63*Q65</f>
        <v>0</v>
      </c>
      <c r="R66" s="310"/>
      <c r="S66" s="309">
        <f>S63*S65</f>
        <v>0</v>
      </c>
      <c r="T66" s="310"/>
      <c r="U66" s="309">
        <f>U63*U65</f>
        <v>0</v>
      </c>
      <c r="V66" s="310"/>
      <c r="W66" s="309">
        <f>W63*W65</f>
        <v>0</v>
      </c>
      <c r="X66" s="310"/>
      <c r="Y66" s="309">
        <f>Y63*Y65</f>
        <v>0</v>
      </c>
      <c r="Z66" s="310"/>
      <c r="AA66" s="309">
        <f>AA63*AA65</f>
        <v>0</v>
      </c>
      <c r="AB66" s="310"/>
      <c r="AC66" s="309">
        <f>AC63*AC65</f>
        <v>0</v>
      </c>
      <c r="AD66" s="310"/>
      <c r="AE66" s="309">
        <f>AE63*AE65</f>
        <v>0</v>
      </c>
      <c r="AF66" s="310"/>
      <c r="AG66" s="309">
        <f>AG63*AG65</f>
        <v>0</v>
      </c>
      <c r="AH66" s="100"/>
      <c r="AI66" s="128">
        <f>SUM(E66:AG66)</f>
        <v>0</v>
      </c>
    </row>
    <row r="67" spans="1:36" x14ac:dyDescent="0.2">
      <c r="A67" s="159"/>
      <c r="B67" s="145"/>
      <c r="C67" s="143"/>
      <c r="D67" s="132"/>
      <c r="E67" s="314"/>
      <c r="F67" s="314"/>
      <c r="G67" s="314"/>
      <c r="H67" s="314"/>
      <c r="I67" s="314"/>
      <c r="J67" s="314"/>
      <c r="K67" s="314"/>
      <c r="L67" s="314"/>
      <c r="M67" s="300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132"/>
      <c r="AI67" s="133"/>
    </row>
    <row r="68" spans="1:36" ht="23.25" thickBot="1" x14ac:dyDescent="0.25">
      <c r="A68" s="160" t="s">
        <v>120</v>
      </c>
      <c r="B68" s="146"/>
      <c r="C68" s="109">
        <v>-140</v>
      </c>
      <c r="D68" s="178"/>
      <c r="E68" s="316">
        <f>SUM(E63,E66,)</f>
        <v>0</v>
      </c>
      <c r="F68" s="310"/>
      <c r="G68" s="316">
        <f>SUM(G63,G66,)</f>
        <v>0</v>
      </c>
      <c r="H68" s="310"/>
      <c r="I68" s="316">
        <f>SUM(I63,I66,)</f>
        <v>0</v>
      </c>
      <c r="J68" s="310"/>
      <c r="K68" s="316">
        <f>SUM(K63,K66,)</f>
        <v>0</v>
      </c>
      <c r="L68" s="310"/>
      <c r="M68" s="316">
        <f>SUM(M63,M66,)</f>
        <v>0</v>
      </c>
      <c r="N68" s="310"/>
      <c r="O68" s="316">
        <f>SUM(O63,O66,)</f>
        <v>0</v>
      </c>
      <c r="P68" s="310"/>
      <c r="Q68" s="316">
        <f>SUM(Q63,Q66,)</f>
        <v>0</v>
      </c>
      <c r="R68" s="310"/>
      <c r="S68" s="316">
        <f>SUM(S63,S66,)</f>
        <v>0</v>
      </c>
      <c r="T68" s="310"/>
      <c r="U68" s="316">
        <f>SUM(U63,U66,)</f>
        <v>0</v>
      </c>
      <c r="V68" s="310"/>
      <c r="W68" s="316">
        <f>SUM(W63,W66,)</f>
        <v>0</v>
      </c>
      <c r="X68" s="310"/>
      <c r="Y68" s="316">
        <f>SUM(Y63,Y66,)</f>
        <v>0</v>
      </c>
      <c r="Z68" s="310"/>
      <c r="AA68" s="316">
        <f>SUM(AA63,AA66,)</f>
        <v>0</v>
      </c>
      <c r="AB68" s="310"/>
      <c r="AC68" s="316">
        <f>SUM(AC63,AC66,)</f>
        <v>0</v>
      </c>
      <c r="AD68" s="310"/>
      <c r="AE68" s="316">
        <f>SUM(AE63,AE66,)</f>
        <v>0</v>
      </c>
      <c r="AF68" s="310"/>
      <c r="AG68" s="316">
        <f>SUM(AG63,AG66,)</f>
        <v>0</v>
      </c>
      <c r="AH68" s="100"/>
      <c r="AI68" s="179">
        <f>SUM(E68:AG68)</f>
        <v>0</v>
      </c>
      <c r="AJ68" s="317">
        <f>SUM(AI63:AI66)</f>
        <v>0</v>
      </c>
    </row>
    <row r="69" spans="1:36" ht="12.75" thickTop="1" thickBot="1" x14ac:dyDescent="0.25">
      <c r="A69" s="172"/>
      <c r="B69" s="107"/>
      <c r="C69" s="117"/>
      <c r="D69" s="107"/>
      <c r="E69" s="318"/>
      <c r="F69" s="318"/>
      <c r="G69" s="318"/>
      <c r="H69" s="318"/>
      <c r="I69" s="318"/>
      <c r="J69" s="318"/>
      <c r="K69" s="318"/>
      <c r="L69" s="318"/>
      <c r="M69" s="319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107"/>
      <c r="AI69" s="131"/>
    </row>
    <row r="70" spans="1:36" x14ac:dyDescent="0.2">
      <c r="A70" s="320"/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1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2"/>
    </row>
    <row r="71" spans="1:36" x14ac:dyDescent="0.2">
      <c r="A71" s="323" t="s">
        <v>121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4"/>
      <c r="N71" s="324"/>
      <c r="O71" s="324"/>
      <c r="P71" s="324"/>
      <c r="Q71" s="324"/>
      <c r="R71" s="272"/>
      <c r="S71" s="272"/>
      <c r="T71" s="272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320"/>
      <c r="AG71" s="320"/>
      <c r="AH71" s="320"/>
      <c r="AI71" s="320"/>
    </row>
    <row r="72" spans="1:36" x14ac:dyDescent="0.2">
      <c r="A72" s="324" t="s">
        <v>122</v>
      </c>
      <c r="B72" s="324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4"/>
      <c r="N72" s="324"/>
      <c r="O72" s="324"/>
      <c r="P72" s="324"/>
      <c r="Q72" s="324"/>
      <c r="R72" s="272"/>
      <c r="S72" s="272"/>
      <c r="T72" s="272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320"/>
      <c r="AG72" s="320"/>
      <c r="AH72" s="320"/>
      <c r="AI72" s="320"/>
    </row>
    <row r="73" spans="1:36" x14ac:dyDescent="0.2">
      <c r="A73" s="325" t="s">
        <v>123</v>
      </c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8"/>
      <c r="AD73" s="328"/>
      <c r="AE73" s="328"/>
      <c r="AF73" s="320"/>
      <c r="AG73" s="320"/>
      <c r="AH73" s="320"/>
      <c r="AI73" s="320"/>
    </row>
    <row r="74" spans="1:36" x14ac:dyDescent="0.2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272"/>
      <c r="S74" s="272"/>
      <c r="T74" s="272"/>
      <c r="U74" s="271"/>
      <c r="V74" s="271"/>
      <c r="W74" s="271"/>
      <c r="X74" s="271"/>
      <c r="Y74" s="271"/>
      <c r="Z74" s="271"/>
      <c r="AA74" s="271"/>
      <c r="AB74" s="271"/>
      <c r="AC74" s="329"/>
      <c r="AD74" s="329"/>
      <c r="AE74" s="329"/>
      <c r="AF74" s="320"/>
      <c r="AG74" s="320"/>
      <c r="AH74" s="320"/>
      <c r="AI74" s="320"/>
    </row>
    <row r="75" spans="1:36" x14ac:dyDescent="0.2">
      <c r="A75" s="386" t="s">
        <v>124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272"/>
      <c r="S75" s="272"/>
      <c r="T75" s="272"/>
      <c r="U75" s="327"/>
      <c r="V75" s="327"/>
      <c r="W75" s="327"/>
      <c r="X75" s="327"/>
      <c r="Y75" s="327"/>
      <c r="Z75" s="327"/>
      <c r="AA75" s="327"/>
      <c r="AB75" s="327"/>
      <c r="AC75" s="328"/>
      <c r="AD75" s="328"/>
      <c r="AE75" s="328"/>
      <c r="AF75" s="320"/>
      <c r="AG75" s="320"/>
      <c r="AH75" s="320"/>
      <c r="AI75" s="320"/>
    </row>
    <row r="76" spans="1:36" x14ac:dyDescent="0.2">
      <c r="A76" s="386"/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8"/>
      <c r="AD76" s="328"/>
      <c r="AE76" s="328"/>
      <c r="AF76" s="320"/>
      <c r="AG76" s="320"/>
      <c r="AH76" s="320"/>
      <c r="AI76" s="320"/>
    </row>
    <row r="77" spans="1:36" x14ac:dyDescent="0.2">
      <c r="A77" s="386"/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8"/>
      <c r="AD77" s="328"/>
      <c r="AE77" s="328"/>
      <c r="AF77" s="320"/>
      <c r="AG77" s="320"/>
      <c r="AH77" s="320"/>
      <c r="AI77" s="320"/>
    </row>
    <row r="78" spans="1:36" x14ac:dyDescent="0.2">
      <c r="A78" s="323"/>
      <c r="B78" s="323"/>
      <c r="C78" s="323"/>
      <c r="D78" s="323"/>
      <c r="E78" s="324"/>
      <c r="F78" s="324"/>
      <c r="G78" s="324"/>
      <c r="H78" s="324"/>
      <c r="I78" s="324"/>
      <c r="J78" s="324"/>
      <c r="K78" s="324"/>
      <c r="L78" s="330"/>
      <c r="M78" s="324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283"/>
      <c r="AB78" s="283"/>
    </row>
    <row r="79" spans="1:36" x14ac:dyDescent="0.2">
      <c r="A79" s="324"/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30"/>
      <c r="M79" s="324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283"/>
      <c r="AB79" s="283"/>
    </row>
    <row r="80" spans="1:36" x14ac:dyDescent="0.2">
      <c r="A80" s="324"/>
      <c r="B80" s="324"/>
      <c r="C80" s="323"/>
      <c r="D80" s="323"/>
      <c r="E80" s="324"/>
      <c r="F80" s="324"/>
      <c r="G80" s="324"/>
      <c r="H80" s="324"/>
      <c r="I80" s="324"/>
      <c r="J80" s="324"/>
      <c r="K80" s="324"/>
      <c r="L80" s="330"/>
      <c r="M80" s="324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283"/>
      <c r="AB80" s="283"/>
    </row>
    <row r="81" spans="1:31" x14ac:dyDescent="0.2">
      <c r="A81" s="324"/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30"/>
      <c r="M81" s="324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283"/>
      <c r="AB81" s="283"/>
    </row>
    <row r="82" spans="1:31" x14ac:dyDescent="0.2">
      <c r="A82" s="326"/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</row>
    <row r="83" spans="1:31" x14ac:dyDescent="0.2">
      <c r="A83" s="326"/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</row>
    <row r="84" spans="1:31" x14ac:dyDescent="0.2"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</row>
    <row r="85" spans="1:31" x14ac:dyDescent="0.2"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</row>
    <row r="86" spans="1:31" x14ac:dyDescent="0.2">
      <c r="E86" s="264"/>
      <c r="F86" s="264"/>
      <c r="G86" s="264"/>
      <c r="H86" s="264"/>
      <c r="I86" s="264"/>
      <c r="J86" s="264"/>
      <c r="K86" s="332"/>
      <c r="L86" s="333"/>
      <c r="M86" s="332"/>
      <c r="N86" s="333"/>
      <c r="O86" s="333"/>
      <c r="P86" s="333"/>
      <c r="Q86" s="332"/>
      <c r="R86" s="333"/>
      <c r="S86" s="332"/>
      <c r="T86" s="333"/>
      <c r="U86" s="332"/>
      <c r="V86" s="333"/>
      <c r="W86" s="332"/>
      <c r="X86" s="333"/>
      <c r="Y86" s="333"/>
      <c r="Z86" s="333"/>
      <c r="AA86" s="333"/>
      <c r="AB86" s="333"/>
      <c r="AC86" s="333"/>
      <c r="AD86" s="333"/>
      <c r="AE86" s="332"/>
    </row>
    <row r="87" spans="1:31" x14ac:dyDescent="0.2">
      <c r="E87" s="270"/>
      <c r="F87" s="264"/>
      <c r="G87" s="264"/>
      <c r="H87" s="264"/>
      <c r="I87" s="264"/>
      <c r="J87" s="264"/>
      <c r="K87" s="332"/>
      <c r="L87" s="333"/>
      <c r="M87" s="332"/>
      <c r="N87" s="333"/>
      <c r="O87" s="333"/>
      <c r="P87" s="333"/>
      <c r="Q87" s="332"/>
      <c r="R87" s="333"/>
      <c r="S87" s="332"/>
      <c r="T87" s="333"/>
      <c r="U87" s="332"/>
      <c r="V87" s="333"/>
      <c r="W87" s="332"/>
      <c r="X87" s="333"/>
      <c r="Y87" s="333"/>
      <c r="Z87" s="333"/>
      <c r="AA87" s="333"/>
      <c r="AB87" s="333"/>
      <c r="AC87" s="333"/>
      <c r="AD87" s="333"/>
      <c r="AE87" s="332"/>
    </row>
    <row r="88" spans="1:31" x14ac:dyDescent="0.2">
      <c r="E88" s="334"/>
      <c r="F88" s="264"/>
      <c r="G88" s="264"/>
      <c r="H88" s="264"/>
      <c r="I88" s="264"/>
      <c r="J88" s="264"/>
      <c r="K88" s="332"/>
      <c r="L88" s="333"/>
      <c r="M88" s="332"/>
      <c r="N88" s="333"/>
      <c r="O88" s="333"/>
      <c r="P88" s="333"/>
      <c r="Q88" s="332"/>
      <c r="R88" s="333"/>
      <c r="S88" s="332"/>
      <c r="T88" s="333"/>
      <c r="U88" s="332"/>
      <c r="V88" s="333"/>
      <c r="W88" s="332"/>
      <c r="X88" s="333"/>
      <c r="Y88" s="333"/>
      <c r="Z88" s="333"/>
      <c r="AA88" s="333"/>
      <c r="AB88" s="333"/>
      <c r="AC88" s="333"/>
      <c r="AD88" s="333"/>
      <c r="AE88" s="332"/>
    </row>
    <row r="89" spans="1:31" x14ac:dyDescent="0.2">
      <c r="E89" s="335"/>
      <c r="F89" s="264"/>
      <c r="G89" s="264"/>
      <c r="H89" s="264"/>
      <c r="I89" s="264"/>
      <c r="J89" s="264"/>
      <c r="K89" s="332"/>
      <c r="L89" s="333"/>
      <c r="M89" s="332"/>
      <c r="N89" s="333"/>
      <c r="O89" s="333"/>
      <c r="P89" s="333"/>
      <c r="Q89" s="332"/>
      <c r="R89" s="333"/>
      <c r="S89" s="332"/>
      <c r="T89" s="333"/>
      <c r="U89" s="332"/>
      <c r="V89" s="333"/>
      <c r="W89" s="332"/>
      <c r="X89" s="333"/>
      <c r="Y89" s="333"/>
      <c r="Z89" s="333"/>
      <c r="AA89" s="333"/>
      <c r="AB89" s="333"/>
      <c r="AC89" s="333"/>
      <c r="AD89" s="333"/>
      <c r="AE89" s="332"/>
    </row>
    <row r="90" spans="1:31" x14ac:dyDescent="0.2">
      <c r="E90" s="334"/>
      <c r="F90" s="264"/>
      <c r="G90" s="264"/>
      <c r="H90" s="264"/>
      <c r="I90" s="264"/>
      <c r="J90" s="264"/>
      <c r="K90" s="332"/>
      <c r="L90" s="333"/>
      <c r="M90" s="332"/>
      <c r="N90" s="333"/>
      <c r="O90" s="333"/>
      <c r="P90" s="333"/>
      <c r="Q90" s="332"/>
      <c r="R90" s="333"/>
      <c r="S90" s="332"/>
      <c r="T90" s="333"/>
      <c r="U90" s="332"/>
      <c r="V90" s="333"/>
      <c r="W90" s="332"/>
      <c r="X90" s="333"/>
      <c r="Y90" s="333"/>
      <c r="Z90" s="333"/>
      <c r="AA90" s="333"/>
      <c r="AB90" s="333"/>
      <c r="AC90" s="333"/>
      <c r="AD90" s="333"/>
      <c r="AE90" s="332"/>
    </row>
    <row r="91" spans="1:31" ht="12.75" x14ac:dyDescent="0.2">
      <c r="E91" s="336"/>
      <c r="F91" s="264"/>
      <c r="G91" s="264"/>
      <c r="H91" s="264"/>
      <c r="I91" s="264"/>
      <c r="J91" s="264"/>
      <c r="K91" s="332"/>
      <c r="L91" s="333"/>
      <c r="M91" s="332"/>
      <c r="N91" s="333"/>
      <c r="O91" s="333"/>
      <c r="P91" s="333"/>
      <c r="Q91" s="332"/>
      <c r="R91" s="333"/>
      <c r="S91" s="332"/>
      <c r="T91" s="333"/>
      <c r="U91" s="332"/>
      <c r="V91" s="333"/>
      <c r="W91" s="332"/>
      <c r="X91" s="333"/>
      <c r="Y91" s="333"/>
      <c r="Z91" s="333"/>
      <c r="AA91" s="333"/>
      <c r="AB91" s="333"/>
      <c r="AC91" s="333"/>
      <c r="AD91" s="333"/>
      <c r="AE91" s="332"/>
    </row>
    <row r="96" spans="1:31" x14ac:dyDescent="0.2">
      <c r="E96" s="334"/>
    </row>
  </sheetData>
  <sheetProtection insertColumns="0" deleteColumns="0" selectLockedCells="1"/>
  <mergeCells count="3">
    <mergeCell ref="AI11:AI19"/>
    <mergeCell ref="A48:B48"/>
    <mergeCell ref="A75:Q77"/>
  </mergeCells>
  <conditionalFormatting sqref="AI54">
    <cfRule type="cellIs" dxfId="6" priority="1" operator="notEqual">
      <formula>$AJ$54</formula>
    </cfRule>
  </conditionalFormatting>
  <conditionalFormatting sqref="AJ54">
    <cfRule type="cellIs" dxfId="5" priority="6" operator="notEqual">
      <formula>$AI$54</formula>
    </cfRule>
    <cfRule type="cellIs" priority="8" operator="notEqual">
      <formula>$AI$54</formula>
    </cfRule>
  </conditionalFormatting>
  <conditionalFormatting sqref="AJ59">
    <cfRule type="cellIs" dxfId="4" priority="4" operator="notEqual">
      <formula>$AI$59</formula>
    </cfRule>
    <cfRule type="cellIs" priority="5" operator="notEqual">
      <formula>$AI$54</formula>
    </cfRule>
  </conditionalFormatting>
  <conditionalFormatting sqref="AJ68">
    <cfRule type="cellIs" dxfId="3" priority="2" operator="notEqual">
      <formula>$AI$59</formula>
    </cfRule>
    <cfRule type="cellIs" priority="3" operator="notEqual">
      <formula>$AI$54</formula>
    </cfRule>
  </conditionalFormatting>
  <conditionalFormatting sqref="AJ70">
    <cfRule type="cellIs" priority="7" operator="notEqual">
      <formula>$AI$70</formula>
    </cfRule>
  </conditionalFormatting>
  <pageMargins left="0.7" right="0.7" top="0.75" bottom="0.75" header="0.3" footer="0.3"/>
  <pageSetup paperSize="120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36441-F884-46B5-961F-E4029F809978}">
  <sheetPr>
    <tabColor theme="6" tint="-0.499984740745262"/>
    <pageSetUpPr fitToPage="1"/>
  </sheetPr>
  <dimension ref="A1:CH96"/>
  <sheetViews>
    <sheetView showGridLines="0" zoomScaleNormal="100" workbookViewId="0">
      <pane xSplit="3" ySplit="20" topLeftCell="D21" activePane="bottomRight" state="frozen"/>
      <selection pane="topRight" activeCell="C1" sqref="C1"/>
      <selection pane="bottomLeft" activeCell="A22" sqref="A22"/>
      <selection pane="bottomRight" activeCell="I7" sqref="I7"/>
    </sheetView>
  </sheetViews>
  <sheetFormatPr baseColWidth="10" defaultColWidth="12.7109375" defaultRowHeight="11.25" x14ac:dyDescent="0.2"/>
  <cols>
    <col min="1" max="1" width="21.7109375" style="268" customWidth="1"/>
    <col min="2" max="2" width="34.7109375" style="268" customWidth="1"/>
    <col min="3" max="3" width="6.7109375" style="268" customWidth="1"/>
    <col min="4" max="4" width="1.7109375" style="268" customWidth="1"/>
    <col min="5" max="5" width="12.7109375" style="268" customWidth="1"/>
    <col min="6" max="6" width="1.85546875" style="268" customWidth="1"/>
    <col min="7" max="7" width="12.7109375" style="268" customWidth="1"/>
    <col min="8" max="8" width="1.7109375" style="268" customWidth="1"/>
    <col min="9" max="9" width="12.7109375" style="268" customWidth="1"/>
    <col min="10" max="10" width="1.7109375" style="268" customWidth="1"/>
    <col min="11" max="11" width="12.7109375" style="268" customWidth="1"/>
    <col min="12" max="12" width="1.7109375" style="268" customWidth="1"/>
    <col min="13" max="13" width="12.7109375" style="268"/>
    <col min="14" max="14" width="1.7109375" style="268" customWidth="1"/>
    <col min="15" max="15" width="12.7109375" style="268" customWidth="1"/>
    <col min="16" max="16" width="1.7109375" style="268" customWidth="1"/>
    <col min="17" max="17" width="12.7109375" style="268"/>
    <col min="18" max="18" width="1.7109375" style="268" customWidth="1"/>
    <col min="19" max="19" width="12.7109375" style="268"/>
    <col min="20" max="20" width="1.7109375" style="268" customWidth="1"/>
    <col min="21" max="21" width="12.7109375" style="268"/>
    <col min="22" max="22" width="1.7109375" style="268" customWidth="1"/>
    <col min="23" max="23" width="12.7109375" style="268"/>
    <col min="24" max="24" width="1.7109375" style="268" customWidth="1"/>
    <col min="25" max="25" width="12.7109375" style="268"/>
    <col min="26" max="26" width="1.7109375" style="268" customWidth="1"/>
    <col min="27" max="27" width="12.7109375" style="269"/>
    <col min="28" max="28" width="1.7109375" style="268" customWidth="1"/>
    <col min="29" max="29" width="12.7109375" style="268" customWidth="1"/>
    <col min="30" max="30" width="1.7109375" style="268" customWidth="1"/>
    <col min="31" max="31" width="12.7109375" style="268"/>
    <col min="32" max="32" width="1.7109375" style="268" customWidth="1"/>
    <col min="33" max="33" width="12.7109375" style="268"/>
    <col min="34" max="34" width="1.7109375" style="268" customWidth="1"/>
    <col min="35" max="35" width="12.7109375" style="268"/>
    <col min="36" max="36" width="1.7109375" style="268" customWidth="1"/>
    <col min="37" max="37" width="12.7109375" style="268" customWidth="1"/>
    <col min="38" max="38" width="1.7109375" style="268" customWidth="1"/>
    <col min="39" max="39" width="12.7109375" style="268" customWidth="1"/>
    <col min="40" max="40" width="1.7109375" style="268" customWidth="1"/>
    <col min="41" max="41" width="12.7109375" style="268"/>
    <col min="42" max="42" width="1.7109375" style="268" customWidth="1"/>
    <col min="43" max="43" width="12.7109375" style="268" customWidth="1"/>
    <col min="44" max="44" width="1.7109375" style="268" customWidth="1"/>
    <col min="45" max="45" width="12.7109375" style="268"/>
    <col min="46" max="46" width="1.7109375" style="268" customWidth="1"/>
    <col min="47" max="47" width="12.7109375" style="268" customWidth="1"/>
    <col min="48" max="48" width="1.7109375" style="268" customWidth="1"/>
    <col min="49" max="49" width="12.7109375" style="268" customWidth="1"/>
    <col min="50" max="50" width="1.7109375" style="268" customWidth="1"/>
    <col min="51" max="51" width="12.7109375" style="268"/>
    <col min="52" max="52" width="1.7109375" style="268" customWidth="1"/>
    <col min="53" max="53" width="12.7109375" style="268" customWidth="1"/>
    <col min="54" max="54" width="1.7109375" style="268" customWidth="1"/>
    <col min="55" max="55" width="12.7109375" style="268" customWidth="1"/>
    <col min="56" max="56" width="1.7109375" style="268" customWidth="1"/>
    <col min="57" max="57" width="12.7109375" style="268" customWidth="1"/>
    <col min="58" max="58" width="1.7109375" style="268" customWidth="1"/>
    <col min="59" max="59" width="12.7109375" style="268"/>
    <col min="60" max="60" width="1.7109375" style="268" customWidth="1"/>
    <col min="61" max="61" width="12.7109375" style="268" customWidth="1"/>
    <col min="62" max="62" width="1.7109375" style="268" customWidth="1"/>
    <col min="63" max="63" width="12.7109375" style="268" customWidth="1"/>
    <col min="64" max="64" width="1.7109375" style="268" customWidth="1"/>
    <col min="65" max="65" width="12.7109375" style="268" customWidth="1"/>
    <col min="66" max="66" width="1.7109375" style="268" customWidth="1"/>
    <col min="67" max="67" width="12.7109375" style="268" customWidth="1"/>
    <col min="68" max="68" width="1.7109375" style="268" customWidth="1"/>
    <col min="69" max="69" width="12.7109375" style="268" customWidth="1"/>
    <col min="70" max="70" width="1.7109375" style="268" customWidth="1"/>
    <col min="71" max="71" width="12.7109375" style="268" customWidth="1"/>
    <col min="72" max="72" width="1.7109375" style="268" customWidth="1"/>
    <col min="73" max="73" width="12.7109375" style="268"/>
    <col min="74" max="74" width="1.7109375" style="268" customWidth="1"/>
    <col min="75" max="75" width="12.7109375" style="268" customWidth="1"/>
    <col min="76" max="76" width="1.7109375" style="268" customWidth="1"/>
    <col min="77" max="77" width="12.7109375" style="268"/>
    <col min="78" max="78" width="1.7109375" style="268" customWidth="1"/>
    <col min="79" max="79" width="12.7109375" style="268" customWidth="1"/>
    <col min="80" max="80" width="1.7109375" style="268" customWidth="1"/>
    <col min="81" max="81" width="12.7109375" style="268" customWidth="1"/>
    <col min="82" max="82" width="1.7109375" style="268" customWidth="1"/>
    <col min="83" max="83" width="12.7109375" style="268"/>
    <col min="84" max="84" width="1.7109375" style="268" customWidth="1"/>
    <col min="85" max="16384" width="12.7109375" style="268"/>
  </cols>
  <sheetData>
    <row r="1" spans="1:85" x14ac:dyDescent="0.2">
      <c r="A1" s="63"/>
      <c r="B1" s="63"/>
      <c r="C1" s="63"/>
      <c r="D1" s="63"/>
    </row>
    <row r="2" spans="1:85" x14ac:dyDescent="0.2">
      <c r="A2" s="63"/>
      <c r="B2" s="63"/>
      <c r="C2" s="63"/>
      <c r="D2" s="63"/>
    </row>
    <row r="3" spans="1:85" x14ac:dyDescent="0.2">
      <c r="A3" s="63"/>
      <c r="B3" s="63"/>
      <c r="C3" s="63"/>
      <c r="D3" s="63"/>
    </row>
    <row r="4" spans="1:85" x14ac:dyDescent="0.2">
      <c r="A4" s="145" t="s">
        <v>1</v>
      </c>
      <c r="B4" s="339"/>
      <c r="C4" s="340"/>
      <c r="D4" s="223"/>
      <c r="E4" s="273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</row>
    <row r="5" spans="1:85" x14ac:dyDescent="0.2">
      <c r="A5" s="145" t="s">
        <v>72</v>
      </c>
      <c r="B5" s="341"/>
      <c r="C5" s="342"/>
      <c r="D5" s="223" t="s">
        <v>71</v>
      </c>
      <c r="E5" s="273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</row>
    <row r="6" spans="1:85" ht="12.75" x14ac:dyDescent="0.2">
      <c r="A6" s="145" t="s">
        <v>168</v>
      </c>
      <c r="B6" s="182">
        <v>45230</v>
      </c>
      <c r="C6" s="342"/>
      <c r="D6" s="223" t="s">
        <v>70</v>
      </c>
      <c r="E6" s="278"/>
      <c r="F6" s="273"/>
      <c r="G6" s="274"/>
      <c r="H6" s="274"/>
      <c r="I6" s="274"/>
      <c r="J6" s="274"/>
      <c r="K6" s="274"/>
      <c r="L6" s="274"/>
      <c r="M6" s="274"/>
      <c r="N6" s="274"/>
      <c r="O6" s="274"/>
      <c r="P6" s="273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6"/>
      <c r="AF6" s="276"/>
      <c r="AG6" s="276"/>
      <c r="AH6" s="276"/>
      <c r="AI6" s="276"/>
      <c r="AJ6" s="276"/>
      <c r="AK6" s="276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</row>
    <row r="7" spans="1:85" ht="12.75" x14ac:dyDescent="0.2">
      <c r="A7" s="145"/>
      <c r="B7" s="145"/>
      <c r="C7" s="343"/>
      <c r="D7" s="152" t="s">
        <v>73</v>
      </c>
      <c r="E7" s="337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6"/>
      <c r="AF7" s="276"/>
      <c r="AG7" s="276"/>
      <c r="AH7" s="276"/>
      <c r="AI7" s="276"/>
      <c r="AJ7" s="276"/>
      <c r="AK7" s="276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</row>
    <row r="8" spans="1:85" ht="12.75" x14ac:dyDescent="0.2">
      <c r="A8" s="256" t="s">
        <v>75</v>
      </c>
      <c r="B8" s="256"/>
      <c r="C8" s="344"/>
      <c r="D8" s="267" t="s">
        <v>74</v>
      </c>
      <c r="E8" s="337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324"/>
      <c r="S8" s="324"/>
      <c r="T8" s="324"/>
      <c r="U8" s="324"/>
      <c r="V8" s="324"/>
      <c r="W8" s="324"/>
      <c r="X8" s="324"/>
      <c r="Y8" s="324"/>
      <c r="Z8" s="324"/>
      <c r="AA8" s="330"/>
      <c r="AB8" s="324"/>
      <c r="AC8" s="324"/>
      <c r="AD8" s="324"/>
    </row>
    <row r="9" spans="1:85" ht="12" thickBot="1" x14ac:dyDescent="0.25">
      <c r="A9" s="63"/>
      <c r="B9" s="63"/>
      <c r="C9" s="64"/>
      <c r="D9" s="64"/>
      <c r="E9" s="279"/>
      <c r="F9" s="279"/>
      <c r="G9" s="279"/>
      <c r="H9" s="279"/>
      <c r="I9" s="279"/>
      <c r="J9" s="279"/>
      <c r="K9" s="279"/>
      <c r="L9" s="279"/>
    </row>
    <row r="10" spans="1:85" ht="6" customHeight="1" x14ac:dyDescent="0.2">
      <c r="A10" s="157"/>
      <c r="B10" s="106"/>
      <c r="C10" s="108"/>
      <c r="D10" s="134"/>
      <c r="E10" s="280"/>
      <c r="F10" s="280"/>
      <c r="G10" s="280"/>
      <c r="H10" s="280"/>
      <c r="I10" s="280"/>
      <c r="J10" s="280"/>
      <c r="K10" s="280"/>
      <c r="L10" s="280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2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106"/>
      <c r="CG10" s="118"/>
    </row>
    <row r="11" spans="1:85" s="283" customFormat="1" x14ac:dyDescent="0.2">
      <c r="A11" s="158" t="s">
        <v>76</v>
      </c>
      <c r="B11" s="144"/>
      <c r="C11" s="109">
        <v>-1</v>
      </c>
      <c r="D11" s="64"/>
      <c r="E11" s="185" t="s">
        <v>26</v>
      </c>
      <c r="F11" s="279"/>
      <c r="G11" s="185" t="s">
        <v>26</v>
      </c>
      <c r="H11" s="279"/>
      <c r="I11" s="185" t="s">
        <v>26</v>
      </c>
      <c r="J11" s="279"/>
      <c r="K11" s="185" t="s">
        <v>26</v>
      </c>
      <c r="L11" s="279"/>
      <c r="M11" s="185" t="s">
        <v>26</v>
      </c>
      <c r="N11" s="264"/>
      <c r="O11" s="185" t="s">
        <v>26</v>
      </c>
      <c r="P11" s="264"/>
      <c r="Q11" s="185" t="s">
        <v>26</v>
      </c>
      <c r="R11" s="264"/>
      <c r="S11" s="185" t="s">
        <v>26</v>
      </c>
      <c r="T11" s="264"/>
      <c r="U11" s="185" t="s">
        <v>26</v>
      </c>
      <c r="V11" s="264"/>
      <c r="W11" s="185" t="s">
        <v>26</v>
      </c>
      <c r="X11" s="264"/>
      <c r="Y11" s="185" t="s">
        <v>26</v>
      </c>
      <c r="Z11" s="264"/>
      <c r="AA11" s="186" t="s">
        <v>26</v>
      </c>
      <c r="AB11" s="264"/>
      <c r="AC11" s="185" t="s">
        <v>26</v>
      </c>
      <c r="AD11" s="264"/>
      <c r="AE11" s="185" t="s">
        <v>26</v>
      </c>
      <c r="AF11" s="264"/>
      <c r="AG11" s="185" t="s">
        <v>26</v>
      </c>
      <c r="AH11" s="264"/>
      <c r="AI11" s="185" t="s">
        <v>26</v>
      </c>
      <c r="AJ11" s="264"/>
      <c r="AK11" s="185" t="s">
        <v>14</v>
      </c>
      <c r="AL11" s="264"/>
      <c r="AM11" s="185" t="s">
        <v>14</v>
      </c>
      <c r="AN11" s="264"/>
      <c r="AO11" s="185" t="s">
        <v>14</v>
      </c>
      <c r="AP11" s="264"/>
      <c r="AQ11" s="185" t="s">
        <v>14</v>
      </c>
      <c r="AR11" s="264"/>
      <c r="AS11" s="185" t="s">
        <v>14</v>
      </c>
      <c r="AT11" s="264"/>
      <c r="AU11" s="185" t="s">
        <v>14</v>
      </c>
      <c r="AV11" s="264"/>
      <c r="AW11" s="185" t="s">
        <v>14</v>
      </c>
      <c r="AX11" s="264"/>
      <c r="AY11" s="185" t="s">
        <v>14</v>
      </c>
      <c r="AZ11" s="264"/>
      <c r="BA11" s="185" t="s">
        <v>14</v>
      </c>
      <c r="BB11" s="264"/>
      <c r="BC11" s="185" t="s">
        <v>14</v>
      </c>
      <c r="BD11" s="264"/>
      <c r="BE11" s="185" t="s">
        <v>14</v>
      </c>
      <c r="BF11" s="264"/>
      <c r="BG11" s="185" t="s">
        <v>14</v>
      </c>
      <c r="BH11" s="264"/>
      <c r="BI11" s="185" t="s">
        <v>14</v>
      </c>
      <c r="BJ11" s="264"/>
      <c r="BK11" s="185" t="s">
        <v>14</v>
      </c>
      <c r="BL11" s="264"/>
      <c r="BM11" s="185" t="s">
        <v>14</v>
      </c>
      <c r="BN11" s="264"/>
      <c r="BO11" s="185" t="s">
        <v>14</v>
      </c>
      <c r="BP11" s="264"/>
      <c r="BQ11" s="185" t="s">
        <v>14</v>
      </c>
      <c r="BR11" s="264"/>
      <c r="BS11" s="185" t="s">
        <v>77</v>
      </c>
      <c r="BT11" s="264"/>
      <c r="BU11" s="185" t="s">
        <v>77</v>
      </c>
      <c r="BV11" s="264"/>
      <c r="BW11" s="185" t="s">
        <v>77</v>
      </c>
      <c r="BX11" s="264"/>
      <c r="BY11" s="185" t="s">
        <v>77</v>
      </c>
      <c r="BZ11" s="264"/>
      <c r="CA11" s="185" t="s">
        <v>78</v>
      </c>
      <c r="CB11" s="264"/>
      <c r="CC11" s="185" t="s">
        <v>78</v>
      </c>
      <c r="CD11" s="264"/>
      <c r="CE11" s="185" t="s">
        <v>78</v>
      </c>
      <c r="CF11" s="62"/>
      <c r="CG11" s="383" t="s">
        <v>79</v>
      </c>
    </row>
    <row r="12" spans="1:85" ht="6" customHeight="1" x14ac:dyDescent="0.2">
      <c r="A12" s="159"/>
      <c r="B12" s="145"/>
      <c r="C12" s="109"/>
      <c r="D12" s="64"/>
      <c r="E12" s="265"/>
      <c r="F12" s="279"/>
      <c r="G12" s="265"/>
      <c r="H12" s="279"/>
      <c r="I12" s="265"/>
      <c r="J12" s="279"/>
      <c r="K12" s="265"/>
      <c r="L12" s="279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187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62"/>
      <c r="CG12" s="383"/>
    </row>
    <row r="13" spans="1:85" x14ac:dyDescent="0.2">
      <c r="A13" s="159" t="s">
        <v>80</v>
      </c>
      <c r="B13" s="145"/>
      <c r="C13" s="109">
        <v>-2</v>
      </c>
      <c r="D13" s="64"/>
      <c r="E13" s="188" t="s">
        <v>81</v>
      </c>
      <c r="F13" s="279"/>
      <c r="G13" s="188" t="s">
        <v>81</v>
      </c>
      <c r="H13" s="279"/>
      <c r="I13" s="188" t="s">
        <v>81</v>
      </c>
      <c r="J13" s="279"/>
      <c r="K13" s="188" t="s">
        <v>81</v>
      </c>
      <c r="L13" s="279"/>
      <c r="M13" s="188" t="s">
        <v>81</v>
      </c>
      <c r="N13" s="265"/>
      <c r="O13" s="188" t="s">
        <v>83</v>
      </c>
      <c r="P13" s="265"/>
      <c r="Q13" s="188" t="s">
        <v>83</v>
      </c>
      <c r="R13" s="265"/>
      <c r="S13" s="188" t="s">
        <v>82</v>
      </c>
      <c r="T13" s="265"/>
      <c r="U13" s="188" t="s">
        <v>82</v>
      </c>
      <c r="V13" s="265"/>
      <c r="W13" s="188" t="s">
        <v>81</v>
      </c>
      <c r="X13" s="265"/>
      <c r="Y13" s="188" t="s">
        <v>83</v>
      </c>
      <c r="Z13" s="265"/>
      <c r="AA13" s="189" t="s">
        <v>81</v>
      </c>
      <c r="AB13" s="265"/>
      <c r="AC13" s="188" t="s">
        <v>81</v>
      </c>
      <c r="AD13" s="265"/>
      <c r="AE13" s="188" t="s">
        <v>81</v>
      </c>
      <c r="AF13" s="265"/>
      <c r="AG13" s="188" t="s">
        <v>81</v>
      </c>
      <c r="AH13" s="265"/>
      <c r="AI13" s="188" t="s">
        <v>81</v>
      </c>
      <c r="AJ13" s="265"/>
      <c r="AK13" s="188" t="s">
        <v>83</v>
      </c>
      <c r="AL13" s="265"/>
      <c r="AM13" s="188" t="s">
        <v>83</v>
      </c>
      <c r="AN13" s="265"/>
      <c r="AO13" s="188" t="s">
        <v>83</v>
      </c>
      <c r="AP13" s="265"/>
      <c r="AQ13" s="188" t="s">
        <v>83</v>
      </c>
      <c r="AR13" s="265"/>
      <c r="AS13" s="188" t="s">
        <v>83</v>
      </c>
      <c r="AT13" s="265"/>
      <c r="AU13" s="188" t="s">
        <v>83</v>
      </c>
      <c r="AV13" s="265"/>
      <c r="AW13" s="188" t="s">
        <v>83</v>
      </c>
      <c r="AX13" s="265"/>
      <c r="AY13" s="188" t="s">
        <v>83</v>
      </c>
      <c r="AZ13" s="265"/>
      <c r="BA13" s="188" t="s">
        <v>83</v>
      </c>
      <c r="BB13" s="265"/>
      <c r="BC13" s="188" t="s">
        <v>83</v>
      </c>
      <c r="BD13" s="265"/>
      <c r="BE13" s="188" t="s">
        <v>83</v>
      </c>
      <c r="BF13" s="265"/>
      <c r="BG13" s="188" t="s">
        <v>83</v>
      </c>
      <c r="BH13" s="265"/>
      <c r="BI13" s="188" t="s">
        <v>83</v>
      </c>
      <c r="BJ13" s="265"/>
      <c r="BK13" s="188" t="s">
        <v>83</v>
      </c>
      <c r="BL13" s="265"/>
      <c r="BM13" s="188" t="s">
        <v>83</v>
      </c>
      <c r="BN13" s="265"/>
      <c r="BO13" s="188" t="s">
        <v>83</v>
      </c>
      <c r="BP13" s="265"/>
      <c r="BQ13" s="188" t="s">
        <v>83</v>
      </c>
      <c r="BR13" s="265"/>
      <c r="BS13" s="188" t="s">
        <v>81</v>
      </c>
      <c r="BT13" s="265"/>
      <c r="BU13" s="188" t="s">
        <v>81</v>
      </c>
      <c r="BV13" s="265"/>
      <c r="BW13" s="188" t="s">
        <v>81</v>
      </c>
      <c r="BX13" s="265"/>
      <c r="BY13" s="188" t="s">
        <v>84</v>
      </c>
      <c r="BZ13" s="265"/>
      <c r="CA13" s="188" t="s">
        <v>84</v>
      </c>
      <c r="CB13" s="265"/>
      <c r="CC13" s="188" t="s">
        <v>84</v>
      </c>
      <c r="CD13" s="265"/>
      <c r="CE13" s="188" t="s">
        <v>84</v>
      </c>
      <c r="CF13" s="65"/>
      <c r="CG13" s="383"/>
    </row>
    <row r="14" spans="1:85" ht="6" customHeight="1" x14ac:dyDescent="0.2">
      <c r="A14" s="159"/>
      <c r="B14" s="145"/>
      <c r="C14" s="109"/>
      <c r="D14" s="64"/>
      <c r="E14" s="264"/>
      <c r="F14" s="279"/>
      <c r="G14" s="264"/>
      <c r="H14" s="279"/>
      <c r="I14" s="264"/>
      <c r="J14" s="279"/>
      <c r="K14" s="264"/>
      <c r="L14" s="279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190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62"/>
      <c r="CG14" s="383"/>
    </row>
    <row r="15" spans="1:85" x14ac:dyDescent="0.2">
      <c r="A15" s="159" t="s">
        <v>85</v>
      </c>
      <c r="B15" s="145"/>
      <c r="C15" s="109">
        <v>-3</v>
      </c>
      <c r="D15" s="64"/>
      <c r="E15" s="191"/>
      <c r="F15" s="279"/>
      <c r="G15" s="191"/>
      <c r="H15" s="279"/>
      <c r="I15" s="191"/>
      <c r="J15" s="279"/>
      <c r="K15" s="191"/>
      <c r="L15" s="279"/>
      <c r="M15" s="191"/>
      <c r="N15" s="264"/>
      <c r="O15" s="192"/>
      <c r="P15" s="264"/>
      <c r="Q15" s="192"/>
      <c r="R15" s="264"/>
      <c r="S15" s="192"/>
      <c r="T15" s="264"/>
      <c r="U15" s="192"/>
      <c r="V15" s="264"/>
      <c r="W15" s="192"/>
      <c r="X15" s="264"/>
      <c r="Y15" s="192"/>
      <c r="Z15" s="264"/>
      <c r="AA15" s="193"/>
      <c r="AB15" s="264"/>
      <c r="AC15" s="192"/>
      <c r="AD15" s="264"/>
      <c r="AE15" s="192"/>
      <c r="AF15" s="264"/>
      <c r="AG15" s="192"/>
      <c r="AH15" s="264"/>
      <c r="AI15" s="192"/>
      <c r="AJ15" s="264"/>
      <c r="AK15" s="192"/>
      <c r="AL15" s="264"/>
      <c r="AM15" s="192"/>
      <c r="AN15" s="264"/>
      <c r="AO15" s="192"/>
      <c r="AP15" s="264"/>
      <c r="AQ15" s="192"/>
      <c r="AR15" s="264"/>
      <c r="AS15" s="192"/>
      <c r="AT15" s="264"/>
      <c r="AU15" s="192"/>
      <c r="AV15" s="264"/>
      <c r="AW15" s="192"/>
      <c r="AX15" s="264"/>
      <c r="AY15" s="192"/>
      <c r="AZ15" s="264"/>
      <c r="BA15" s="192"/>
      <c r="BB15" s="264"/>
      <c r="BC15" s="192"/>
      <c r="BD15" s="264"/>
      <c r="BE15" s="192"/>
      <c r="BF15" s="264"/>
      <c r="BG15" s="192"/>
      <c r="BH15" s="264"/>
      <c r="BI15" s="192"/>
      <c r="BJ15" s="264"/>
      <c r="BK15" s="192"/>
      <c r="BL15" s="264"/>
      <c r="BM15" s="192"/>
      <c r="BN15" s="264"/>
      <c r="BO15" s="192"/>
      <c r="BP15" s="264"/>
      <c r="BQ15" s="192"/>
      <c r="BR15" s="264"/>
      <c r="BS15" s="192"/>
      <c r="BT15" s="264"/>
      <c r="BU15" s="192"/>
      <c r="BV15" s="264"/>
      <c r="BW15" s="192"/>
      <c r="BX15" s="264"/>
      <c r="BY15" s="192"/>
      <c r="BZ15" s="264"/>
      <c r="CA15" s="192"/>
      <c r="CB15" s="264"/>
      <c r="CC15" s="192"/>
      <c r="CD15" s="264"/>
      <c r="CE15" s="192"/>
      <c r="CF15" s="62"/>
      <c r="CG15" s="383"/>
    </row>
    <row r="16" spans="1:85" ht="6" customHeight="1" x14ac:dyDescent="0.2">
      <c r="A16" s="159"/>
      <c r="B16" s="145"/>
      <c r="C16" s="109"/>
      <c r="D16" s="64"/>
      <c r="E16" s="264"/>
      <c r="F16" s="279"/>
      <c r="G16" s="264"/>
      <c r="H16" s="279"/>
      <c r="I16" s="264"/>
      <c r="J16" s="279"/>
      <c r="K16" s="264"/>
      <c r="L16" s="279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190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62"/>
      <c r="CG16" s="383"/>
    </row>
    <row r="17" spans="1:86" x14ac:dyDescent="0.2">
      <c r="A17" s="159" t="s">
        <v>86</v>
      </c>
      <c r="B17" s="145"/>
      <c r="C17" s="109">
        <v>-4</v>
      </c>
      <c r="D17" s="64"/>
      <c r="E17" s="191"/>
      <c r="F17" s="279"/>
      <c r="G17" s="191"/>
      <c r="H17" s="279"/>
      <c r="I17" s="191"/>
      <c r="J17" s="279"/>
      <c r="K17" s="191"/>
      <c r="L17" s="279"/>
      <c r="M17" s="191"/>
      <c r="N17" s="264"/>
      <c r="O17" s="192"/>
      <c r="P17" s="264"/>
      <c r="Q17" s="192"/>
      <c r="R17" s="264"/>
      <c r="S17" s="192"/>
      <c r="T17" s="264"/>
      <c r="U17" s="192"/>
      <c r="V17" s="264"/>
      <c r="W17" s="192"/>
      <c r="X17" s="264"/>
      <c r="Y17" s="192"/>
      <c r="Z17" s="264"/>
      <c r="AA17" s="193"/>
      <c r="AB17" s="264"/>
      <c r="AC17" s="192"/>
      <c r="AD17" s="264"/>
      <c r="AE17" s="192"/>
      <c r="AF17" s="264"/>
      <c r="AG17" s="192"/>
      <c r="AH17" s="264"/>
      <c r="AI17" s="192"/>
      <c r="AJ17" s="264"/>
      <c r="AK17" s="192"/>
      <c r="AL17" s="264"/>
      <c r="AM17" s="192"/>
      <c r="AN17" s="264"/>
      <c r="AO17" s="192"/>
      <c r="AP17" s="264"/>
      <c r="AQ17" s="192"/>
      <c r="AR17" s="264"/>
      <c r="AS17" s="192"/>
      <c r="AT17" s="264"/>
      <c r="AU17" s="192"/>
      <c r="AV17" s="264"/>
      <c r="AW17" s="192"/>
      <c r="AX17" s="264"/>
      <c r="AY17" s="192"/>
      <c r="AZ17" s="264"/>
      <c r="BA17" s="192"/>
      <c r="BB17" s="264"/>
      <c r="BC17" s="192"/>
      <c r="BD17" s="264"/>
      <c r="BE17" s="192"/>
      <c r="BF17" s="264"/>
      <c r="BG17" s="192"/>
      <c r="BH17" s="264"/>
      <c r="BI17" s="192"/>
      <c r="BJ17" s="264"/>
      <c r="BK17" s="192"/>
      <c r="BL17" s="264"/>
      <c r="BM17" s="192"/>
      <c r="BN17" s="264"/>
      <c r="BO17" s="192"/>
      <c r="BP17" s="264"/>
      <c r="BQ17" s="192"/>
      <c r="BR17" s="264"/>
      <c r="BS17" s="192"/>
      <c r="BT17" s="264"/>
      <c r="BU17" s="192"/>
      <c r="BV17" s="264"/>
      <c r="BW17" s="192"/>
      <c r="BX17" s="264"/>
      <c r="BY17" s="192"/>
      <c r="BZ17" s="264"/>
      <c r="CA17" s="192"/>
      <c r="CB17" s="264"/>
      <c r="CC17" s="192"/>
      <c r="CD17" s="264"/>
      <c r="CE17" s="192"/>
      <c r="CF17" s="62"/>
      <c r="CG17" s="383"/>
    </row>
    <row r="18" spans="1:86" ht="6" customHeight="1" x14ac:dyDescent="0.2">
      <c r="A18" s="159"/>
      <c r="B18" s="145"/>
      <c r="C18" s="109"/>
      <c r="D18" s="64"/>
      <c r="E18" s="264"/>
      <c r="F18" s="279"/>
      <c r="G18" s="264"/>
      <c r="H18" s="279"/>
      <c r="I18" s="264"/>
      <c r="J18" s="279"/>
      <c r="K18" s="264"/>
      <c r="L18" s="279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190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62"/>
      <c r="CG18" s="383"/>
    </row>
    <row r="19" spans="1:86" ht="22.5" x14ac:dyDescent="0.2">
      <c r="A19" s="160" t="s">
        <v>87</v>
      </c>
      <c r="B19" s="146"/>
      <c r="C19" s="109">
        <v>-5</v>
      </c>
      <c r="D19" s="64"/>
      <c r="E19" s="194" t="s">
        <v>125</v>
      </c>
      <c r="F19" s="279"/>
      <c r="G19" s="194" t="s">
        <v>126</v>
      </c>
      <c r="H19" s="279"/>
      <c r="I19" s="194" t="s">
        <v>127</v>
      </c>
      <c r="J19" s="279"/>
      <c r="K19" s="194" t="s">
        <v>128</v>
      </c>
      <c r="L19" s="279"/>
      <c r="M19" s="194" t="s">
        <v>88</v>
      </c>
      <c r="N19" s="284"/>
      <c r="O19" s="194" t="s">
        <v>129</v>
      </c>
      <c r="P19" s="284"/>
      <c r="Q19" s="194" t="s">
        <v>89</v>
      </c>
      <c r="R19" s="284"/>
      <c r="S19" s="194" t="s">
        <v>89</v>
      </c>
      <c r="T19" s="284"/>
      <c r="U19" s="194" t="s">
        <v>90</v>
      </c>
      <c r="V19" s="284"/>
      <c r="W19" s="194" t="s">
        <v>91</v>
      </c>
      <c r="X19" s="284"/>
      <c r="Y19" s="194" t="s">
        <v>92</v>
      </c>
      <c r="Z19" s="284"/>
      <c r="AA19" s="189" t="s">
        <v>92</v>
      </c>
      <c r="AB19" s="284"/>
      <c r="AC19" s="194" t="s">
        <v>93</v>
      </c>
      <c r="AD19" s="284"/>
      <c r="AE19" s="194" t="s">
        <v>130</v>
      </c>
      <c r="AF19" s="284"/>
      <c r="AG19" s="194" t="s">
        <v>131</v>
      </c>
      <c r="AH19" s="284"/>
      <c r="AI19" s="194" t="s">
        <v>94</v>
      </c>
      <c r="AJ19" s="284"/>
      <c r="AK19" s="194" t="s">
        <v>132</v>
      </c>
      <c r="AL19" s="284"/>
      <c r="AM19" s="194" t="s">
        <v>127</v>
      </c>
      <c r="AN19" s="284"/>
      <c r="AO19" s="194" t="s">
        <v>88</v>
      </c>
      <c r="AP19" s="284"/>
      <c r="AQ19" s="194" t="s">
        <v>133</v>
      </c>
      <c r="AR19" s="284"/>
      <c r="AS19" s="194" t="s">
        <v>89</v>
      </c>
      <c r="AT19" s="284"/>
      <c r="AU19" s="194" t="s">
        <v>134</v>
      </c>
      <c r="AV19" s="284"/>
      <c r="AW19" s="194" t="s">
        <v>135</v>
      </c>
      <c r="AX19" s="284"/>
      <c r="AY19" s="194" t="s">
        <v>93</v>
      </c>
      <c r="AZ19" s="284"/>
      <c r="BA19" s="194" t="s">
        <v>136</v>
      </c>
      <c r="BB19" s="284"/>
      <c r="BC19" s="194" t="s">
        <v>97</v>
      </c>
      <c r="BD19" s="284"/>
      <c r="BE19" s="194" t="s">
        <v>95</v>
      </c>
      <c r="BF19" s="284"/>
      <c r="BG19" s="194" t="s">
        <v>130</v>
      </c>
      <c r="BH19" s="284"/>
      <c r="BI19" s="194" t="s">
        <v>96</v>
      </c>
      <c r="BJ19" s="284"/>
      <c r="BK19" s="194" t="s">
        <v>137</v>
      </c>
      <c r="BL19" s="284"/>
      <c r="BM19" s="194" t="s">
        <v>138</v>
      </c>
      <c r="BN19" s="284"/>
      <c r="BO19" s="194" t="s">
        <v>139</v>
      </c>
      <c r="BP19" s="284"/>
      <c r="BQ19" s="194" t="s">
        <v>140</v>
      </c>
      <c r="BR19" s="284"/>
      <c r="BS19" s="194" t="s">
        <v>91</v>
      </c>
      <c r="BT19" s="284"/>
      <c r="BU19" s="194" t="s">
        <v>93</v>
      </c>
      <c r="BV19" s="284"/>
      <c r="BW19" s="194" t="s">
        <v>97</v>
      </c>
      <c r="BX19" s="284"/>
      <c r="BY19" s="194" t="s">
        <v>98</v>
      </c>
      <c r="BZ19" s="284"/>
      <c r="CA19" s="194" t="s">
        <v>141</v>
      </c>
      <c r="CB19" s="284"/>
      <c r="CC19" s="194" t="s">
        <v>142</v>
      </c>
      <c r="CD19" s="284"/>
      <c r="CE19" s="194" t="s">
        <v>99</v>
      </c>
      <c r="CF19" s="66"/>
      <c r="CG19" s="383"/>
    </row>
    <row r="20" spans="1:86" ht="6" customHeight="1" thickBot="1" x14ac:dyDescent="0.25">
      <c r="A20" s="161"/>
      <c r="B20" s="147"/>
      <c r="C20" s="110"/>
      <c r="D20" s="135"/>
      <c r="E20" s="262"/>
      <c r="F20" s="285"/>
      <c r="G20" s="262"/>
      <c r="H20" s="285"/>
      <c r="I20" s="262"/>
      <c r="J20" s="285"/>
      <c r="K20" s="262"/>
      <c r="L20" s="285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3"/>
      <c r="X20" s="262"/>
      <c r="Y20" s="262"/>
      <c r="Z20" s="262"/>
      <c r="AA20" s="195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105"/>
      <c r="CG20" s="119"/>
    </row>
    <row r="21" spans="1:86" ht="12" thickBot="1" x14ac:dyDescent="0.25">
      <c r="A21" s="162"/>
      <c r="B21" s="136"/>
      <c r="C21" s="111"/>
      <c r="D21" s="136"/>
      <c r="E21" s="264"/>
      <c r="F21" s="334"/>
      <c r="G21" s="264"/>
      <c r="H21" s="334"/>
      <c r="I21" s="264"/>
      <c r="J21" s="334"/>
      <c r="K21" s="264"/>
      <c r="L21" s="334"/>
      <c r="M21" s="264"/>
      <c r="N21" s="264"/>
      <c r="O21" s="286"/>
      <c r="P21" s="264"/>
      <c r="Q21" s="286"/>
      <c r="R21" s="264"/>
      <c r="S21" s="286"/>
      <c r="T21" s="264"/>
      <c r="U21" s="286"/>
      <c r="V21" s="264"/>
      <c r="W21" s="286"/>
      <c r="X21" s="264"/>
      <c r="Y21" s="286"/>
      <c r="Z21" s="264"/>
      <c r="AA21" s="287"/>
      <c r="AB21" s="264"/>
      <c r="AC21" s="286"/>
      <c r="AD21" s="264"/>
      <c r="AE21" s="286"/>
      <c r="AF21" s="264"/>
      <c r="AG21" s="286"/>
      <c r="AH21" s="264"/>
      <c r="AI21" s="286"/>
      <c r="AJ21" s="264"/>
      <c r="AK21" s="286"/>
      <c r="AL21" s="264"/>
      <c r="AM21" s="286"/>
      <c r="AN21" s="264"/>
      <c r="AO21" s="286"/>
      <c r="AP21" s="264"/>
      <c r="AQ21" s="286"/>
      <c r="AR21" s="264"/>
      <c r="AS21" s="286"/>
      <c r="AT21" s="264"/>
      <c r="AU21" s="286"/>
      <c r="AV21" s="264"/>
      <c r="AW21" s="286"/>
      <c r="AX21" s="264"/>
      <c r="AY21" s="286"/>
      <c r="AZ21" s="264"/>
      <c r="BA21" s="286"/>
      <c r="BB21" s="264"/>
      <c r="BC21" s="286"/>
      <c r="BD21" s="264"/>
      <c r="BE21" s="286"/>
      <c r="BF21" s="264"/>
      <c r="BG21" s="286"/>
      <c r="BH21" s="264"/>
      <c r="BI21" s="286"/>
      <c r="BJ21" s="264"/>
      <c r="BK21" s="286"/>
      <c r="BL21" s="264"/>
      <c r="BM21" s="286"/>
      <c r="BN21" s="264"/>
      <c r="BO21" s="286"/>
      <c r="BP21" s="264"/>
      <c r="BQ21" s="286"/>
      <c r="BR21" s="264"/>
      <c r="BS21" s="286"/>
      <c r="BT21" s="264"/>
      <c r="BU21" s="286"/>
      <c r="BV21" s="264"/>
      <c r="BW21" s="286"/>
      <c r="BX21" s="264"/>
      <c r="BY21" s="286"/>
      <c r="BZ21" s="264"/>
      <c r="CA21" s="286"/>
      <c r="CB21" s="264"/>
      <c r="CC21" s="286"/>
      <c r="CD21" s="264"/>
      <c r="CE21" s="286"/>
      <c r="CF21" s="62"/>
      <c r="CG21" s="120"/>
    </row>
    <row r="22" spans="1:86" x14ac:dyDescent="0.2">
      <c r="A22" s="159" t="s">
        <v>169</v>
      </c>
      <c r="B22" s="145"/>
      <c r="C22" s="112">
        <v>-10</v>
      </c>
      <c r="D22" s="137"/>
      <c r="E22" s="196"/>
      <c r="F22" s="288"/>
      <c r="G22" s="196"/>
      <c r="H22" s="288"/>
      <c r="I22" s="196"/>
      <c r="J22" s="288"/>
      <c r="K22" s="196"/>
      <c r="L22" s="288"/>
      <c r="M22" s="196"/>
      <c r="N22" s="289"/>
      <c r="O22" s="196"/>
      <c r="P22" s="289"/>
      <c r="Q22" s="196"/>
      <c r="R22" s="289"/>
      <c r="S22" s="196"/>
      <c r="T22" s="289"/>
      <c r="U22" s="196"/>
      <c r="V22" s="289"/>
      <c r="W22" s="196"/>
      <c r="X22" s="289"/>
      <c r="Y22" s="196"/>
      <c r="Z22" s="289"/>
      <c r="AA22" s="197"/>
      <c r="AB22" s="289"/>
      <c r="AC22" s="196"/>
      <c r="AD22" s="289"/>
      <c r="AE22" s="196"/>
      <c r="AF22" s="289"/>
      <c r="AG22" s="196"/>
      <c r="AH22" s="289"/>
      <c r="AI22" s="196"/>
      <c r="AJ22" s="289"/>
      <c r="AK22" s="196"/>
      <c r="AL22" s="289"/>
      <c r="AM22" s="196"/>
      <c r="AN22" s="289"/>
      <c r="AO22" s="196"/>
      <c r="AP22" s="289"/>
      <c r="AQ22" s="196"/>
      <c r="AR22" s="289"/>
      <c r="AS22" s="196"/>
      <c r="AT22" s="289"/>
      <c r="AU22" s="196"/>
      <c r="AV22" s="289"/>
      <c r="AW22" s="196"/>
      <c r="AX22" s="289"/>
      <c r="AY22" s="196"/>
      <c r="AZ22" s="289"/>
      <c r="BA22" s="196"/>
      <c r="BB22" s="289"/>
      <c r="BC22" s="196"/>
      <c r="BD22" s="289"/>
      <c r="BE22" s="196"/>
      <c r="BF22" s="289"/>
      <c r="BG22" s="196"/>
      <c r="BH22" s="289"/>
      <c r="BI22" s="196"/>
      <c r="BJ22" s="289"/>
      <c r="BK22" s="196"/>
      <c r="BL22" s="289"/>
      <c r="BM22" s="196"/>
      <c r="BN22" s="289"/>
      <c r="BO22" s="196"/>
      <c r="BP22" s="289"/>
      <c r="BQ22" s="196"/>
      <c r="BR22" s="289"/>
      <c r="BS22" s="196"/>
      <c r="BT22" s="289"/>
      <c r="BU22" s="196"/>
      <c r="BV22" s="289"/>
      <c r="BW22" s="196"/>
      <c r="BX22" s="289"/>
      <c r="BY22" s="196"/>
      <c r="BZ22" s="289"/>
      <c r="CA22" s="196"/>
      <c r="CB22" s="289"/>
      <c r="CC22" s="196"/>
      <c r="CD22" s="289"/>
      <c r="CE22" s="196"/>
      <c r="CF22" s="101"/>
      <c r="CG22" s="121">
        <f>SUM(M22:CE22)</f>
        <v>0</v>
      </c>
      <c r="CH22" s="290"/>
    </row>
    <row r="23" spans="1:86" x14ac:dyDescent="0.2">
      <c r="A23" s="162"/>
      <c r="B23" s="136"/>
      <c r="C23" s="113"/>
      <c r="D23" s="138"/>
      <c r="E23" s="292"/>
      <c r="F23" s="291"/>
      <c r="G23" s="292"/>
      <c r="H23" s="291"/>
      <c r="I23" s="292"/>
      <c r="J23" s="291"/>
      <c r="K23" s="292"/>
      <c r="L23" s="291"/>
      <c r="M23" s="292"/>
      <c r="N23" s="289"/>
      <c r="O23" s="292"/>
      <c r="P23" s="289"/>
      <c r="Q23" s="292"/>
      <c r="R23" s="289"/>
      <c r="S23" s="292"/>
      <c r="T23" s="289"/>
      <c r="U23" s="292"/>
      <c r="V23" s="289"/>
      <c r="W23" s="292"/>
      <c r="X23" s="289"/>
      <c r="Y23" s="292"/>
      <c r="Z23" s="289"/>
      <c r="AA23" s="190"/>
      <c r="AB23" s="289"/>
      <c r="AC23" s="292"/>
      <c r="AD23" s="289"/>
      <c r="AE23" s="292"/>
      <c r="AF23" s="292"/>
      <c r="AG23" s="292"/>
      <c r="AH23" s="289"/>
      <c r="AI23" s="292"/>
      <c r="AJ23" s="289"/>
      <c r="AK23" s="292"/>
      <c r="AL23" s="289"/>
      <c r="AM23" s="292"/>
      <c r="AN23" s="289"/>
      <c r="AO23" s="292"/>
      <c r="AP23" s="289"/>
      <c r="AQ23" s="292"/>
      <c r="AR23" s="289"/>
      <c r="AS23" s="292"/>
      <c r="AT23" s="289"/>
      <c r="AU23" s="292"/>
      <c r="AV23" s="289"/>
      <c r="AW23" s="292"/>
      <c r="AX23" s="289"/>
      <c r="AY23" s="292"/>
      <c r="AZ23" s="289"/>
      <c r="BA23" s="292"/>
      <c r="BB23" s="289"/>
      <c r="BC23" s="292"/>
      <c r="BD23" s="289"/>
      <c r="BE23" s="292"/>
      <c r="BF23" s="289"/>
      <c r="BG23" s="292"/>
      <c r="BH23" s="289"/>
      <c r="BI23" s="292"/>
      <c r="BJ23" s="289"/>
      <c r="BK23" s="292"/>
      <c r="BL23" s="289"/>
      <c r="BM23" s="292"/>
      <c r="BN23" s="289"/>
      <c r="BO23" s="292"/>
      <c r="BP23" s="289"/>
      <c r="BQ23" s="292"/>
      <c r="BR23" s="289"/>
      <c r="BS23" s="292"/>
      <c r="BT23" s="289"/>
      <c r="BU23" s="292"/>
      <c r="BV23" s="289"/>
      <c r="BW23" s="292"/>
      <c r="BX23" s="289"/>
      <c r="BY23" s="292"/>
      <c r="BZ23" s="289"/>
      <c r="CA23" s="292"/>
      <c r="CB23" s="289"/>
      <c r="CC23" s="292"/>
      <c r="CD23" s="289"/>
      <c r="CE23" s="292"/>
      <c r="CF23" s="101"/>
      <c r="CG23" s="121"/>
      <c r="CH23" s="290"/>
    </row>
    <row r="24" spans="1:86" x14ac:dyDescent="0.2">
      <c r="A24" s="163" t="s">
        <v>100</v>
      </c>
      <c r="B24" s="148"/>
      <c r="C24" s="112">
        <v>-20</v>
      </c>
      <c r="D24" s="137"/>
      <c r="E24" s="200"/>
      <c r="F24" s="288"/>
      <c r="G24" s="200"/>
      <c r="H24" s="288"/>
      <c r="I24" s="200"/>
      <c r="J24" s="288"/>
      <c r="K24" s="200"/>
      <c r="L24" s="288"/>
      <c r="M24" s="200"/>
      <c r="N24" s="292"/>
      <c r="O24" s="200"/>
      <c r="P24" s="292"/>
      <c r="Q24" s="200"/>
      <c r="R24" s="292"/>
      <c r="S24" s="200"/>
      <c r="T24" s="292"/>
      <c r="U24" s="200"/>
      <c r="V24" s="292"/>
      <c r="W24" s="200"/>
      <c r="X24" s="292"/>
      <c r="Y24" s="200"/>
      <c r="Z24" s="292"/>
      <c r="AA24" s="189"/>
      <c r="AB24" s="292"/>
      <c r="AC24" s="200"/>
      <c r="AD24" s="292"/>
      <c r="AE24" s="200"/>
      <c r="AF24" s="292"/>
      <c r="AG24" s="200"/>
      <c r="AH24" s="292"/>
      <c r="AI24" s="200"/>
      <c r="AJ24" s="292"/>
      <c r="AK24" s="200"/>
      <c r="AL24" s="292"/>
      <c r="AM24" s="200"/>
      <c r="AN24" s="292"/>
      <c r="AO24" s="200"/>
      <c r="AP24" s="292"/>
      <c r="AQ24" s="200"/>
      <c r="AR24" s="292"/>
      <c r="AS24" s="200"/>
      <c r="AT24" s="292"/>
      <c r="AU24" s="200"/>
      <c r="AV24" s="292"/>
      <c r="AW24" s="200"/>
      <c r="AX24" s="292"/>
      <c r="AY24" s="200"/>
      <c r="AZ24" s="292"/>
      <c r="BA24" s="200"/>
      <c r="BB24" s="292"/>
      <c r="BC24" s="200"/>
      <c r="BD24" s="292"/>
      <c r="BE24" s="200"/>
      <c r="BF24" s="292"/>
      <c r="BG24" s="200"/>
      <c r="BH24" s="292"/>
      <c r="BI24" s="200"/>
      <c r="BJ24" s="292"/>
      <c r="BK24" s="200"/>
      <c r="BL24" s="292"/>
      <c r="BM24" s="200"/>
      <c r="BN24" s="292"/>
      <c r="BO24" s="200"/>
      <c r="BP24" s="292"/>
      <c r="BQ24" s="200"/>
      <c r="BR24" s="292"/>
      <c r="BS24" s="200"/>
      <c r="BT24" s="292"/>
      <c r="BU24" s="200"/>
      <c r="BV24" s="292"/>
      <c r="BW24" s="200"/>
      <c r="BX24" s="292"/>
      <c r="BY24" s="200"/>
      <c r="BZ24" s="292"/>
      <c r="CA24" s="200"/>
      <c r="CB24" s="292"/>
      <c r="CC24" s="200"/>
      <c r="CD24" s="292"/>
      <c r="CE24" s="200"/>
      <c r="CF24" s="102"/>
      <c r="CG24" s="122">
        <f>SUM(M24:CE24)</f>
        <v>0</v>
      </c>
      <c r="CH24" s="290"/>
    </row>
    <row r="25" spans="1:86" x14ac:dyDescent="0.2">
      <c r="A25" s="162"/>
      <c r="B25" s="136"/>
      <c r="C25" s="113"/>
      <c r="D25" s="138"/>
      <c r="E25" s="292"/>
      <c r="F25" s="291"/>
      <c r="G25" s="292"/>
      <c r="H25" s="291"/>
      <c r="I25" s="292"/>
      <c r="J25" s="291"/>
      <c r="K25" s="292"/>
      <c r="L25" s="291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190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101"/>
      <c r="CG25" s="121"/>
      <c r="CH25" s="290"/>
    </row>
    <row r="26" spans="1:86" x14ac:dyDescent="0.2">
      <c r="A26" s="164" t="s">
        <v>101</v>
      </c>
      <c r="B26" s="149"/>
      <c r="C26" s="112">
        <v>-30</v>
      </c>
      <c r="D26" s="137"/>
      <c r="E26" s="292"/>
      <c r="F26" s="288"/>
      <c r="G26" s="292"/>
      <c r="H26" s="288"/>
      <c r="I26" s="292"/>
      <c r="J26" s="288"/>
      <c r="K26" s="292"/>
      <c r="L26" s="288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190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102"/>
      <c r="CG26" s="122"/>
      <c r="CH26" s="290"/>
    </row>
    <row r="27" spans="1:86" ht="6" customHeight="1" thickBot="1" x14ac:dyDescent="0.25">
      <c r="A27" s="165"/>
      <c r="B27" s="8"/>
      <c r="C27" s="113"/>
      <c r="D27" s="138"/>
      <c r="E27" s="292"/>
      <c r="F27" s="291"/>
      <c r="G27" s="292"/>
      <c r="H27" s="291"/>
      <c r="I27" s="292"/>
      <c r="J27" s="291"/>
      <c r="K27" s="292"/>
      <c r="L27" s="291"/>
      <c r="M27" s="292"/>
      <c r="N27" s="289"/>
      <c r="O27" s="292"/>
      <c r="P27" s="289"/>
      <c r="Q27" s="292"/>
      <c r="R27" s="289"/>
      <c r="S27" s="292"/>
      <c r="T27" s="289"/>
      <c r="U27" s="292"/>
      <c r="V27" s="289"/>
      <c r="W27" s="292"/>
      <c r="X27" s="289"/>
      <c r="Y27" s="292"/>
      <c r="Z27" s="289"/>
      <c r="AA27" s="190"/>
      <c r="AB27" s="289"/>
      <c r="AC27" s="292"/>
      <c r="AD27" s="289"/>
      <c r="AE27" s="292"/>
      <c r="AF27" s="292"/>
      <c r="AG27" s="292"/>
      <c r="AH27" s="289"/>
      <c r="AI27" s="292"/>
      <c r="AJ27" s="289"/>
      <c r="AK27" s="292"/>
      <c r="AL27" s="289"/>
      <c r="AM27" s="292"/>
      <c r="AN27" s="289"/>
      <c r="AO27" s="292"/>
      <c r="AP27" s="289"/>
      <c r="AQ27" s="292"/>
      <c r="AR27" s="289"/>
      <c r="AS27" s="292"/>
      <c r="AT27" s="289"/>
      <c r="AU27" s="292"/>
      <c r="AV27" s="289"/>
      <c r="AW27" s="292"/>
      <c r="AX27" s="289"/>
      <c r="AY27" s="292"/>
      <c r="AZ27" s="289"/>
      <c r="BA27" s="292"/>
      <c r="BB27" s="289"/>
      <c r="BC27" s="292"/>
      <c r="BD27" s="289"/>
      <c r="BE27" s="292"/>
      <c r="BF27" s="289"/>
      <c r="BG27" s="292"/>
      <c r="BH27" s="289"/>
      <c r="BI27" s="292"/>
      <c r="BJ27" s="289"/>
      <c r="BK27" s="292"/>
      <c r="BL27" s="289"/>
      <c r="BM27" s="292"/>
      <c r="BN27" s="289"/>
      <c r="BO27" s="292"/>
      <c r="BP27" s="289"/>
      <c r="BQ27" s="292"/>
      <c r="BR27" s="289"/>
      <c r="BS27" s="292"/>
      <c r="BT27" s="289"/>
      <c r="BU27" s="292"/>
      <c r="BV27" s="289"/>
      <c r="BW27" s="292"/>
      <c r="BX27" s="289"/>
      <c r="BY27" s="292"/>
      <c r="BZ27" s="289"/>
      <c r="CA27" s="292"/>
      <c r="CB27" s="289"/>
      <c r="CC27" s="292"/>
      <c r="CD27" s="289"/>
      <c r="CE27" s="292"/>
      <c r="CF27" s="101"/>
      <c r="CG27" s="121"/>
      <c r="CH27" s="290"/>
    </row>
    <row r="28" spans="1:86" x14ac:dyDescent="0.2">
      <c r="A28" s="166" t="s">
        <v>102</v>
      </c>
      <c r="B28" s="150"/>
      <c r="C28" s="112">
        <v>-31</v>
      </c>
      <c r="D28" s="137"/>
      <c r="E28" s="196"/>
      <c r="F28" s="288"/>
      <c r="G28" s="196"/>
      <c r="H28" s="288"/>
      <c r="I28" s="196"/>
      <c r="J28" s="288"/>
      <c r="K28" s="196"/>
      <c r="L28" s="288"/>
      <c r="M28" s="196"/>
      <c r="N28" s="289"/>
      <c r="O28" s="196"/>
      <c r="P28" s="289"/>
      <c r="Q28" s="196"/>
      <c r="R28" s="289"/>
      <c r="S28" s="196"/>
      <c r="T28" s="289"/>
      <c r="U28" s="196"/>
      <c r="V28" s="289"/>
      <c r="W28" s="196"/>
      <c r="X28" s="289"/>
      <c r="Y28" s="196"/>
      <c r="Z28" s="289"/>
      <c r="AA28" s="197"/>
      <c r="AB28" s="289"/>
      <c r="AC28" s="196"/>
      <c r="AD28" s="289"/>
      <c r="AE28" s="196"/>
      <c r="AF28" s="289"/>
      <c r="AG28" s="196"/>
      <c r="AH28" s="289"/>
      <c r="AI28" s="196"/>
      <c r="AJ28" s="289"/>
      <c r="AK28" s="196"/>
      <c r="AL28" s="289"/>
      <c r="AM28" s="196"/>
      <c r="AN28" s="289"/>
      <c r="AO28" s="196"/>
      <c r="AP28" s="289"/>
      <c r="AQ28" s="196"/>
      <c r="AR28" s="289"/>
      <c r="AS28" s="196"/>
      <c r="AT28" s="289"/>
      <c r="AU28" s="196"/>
      <c r="AV28" s="289"/>
      <c r="AW28" s="196"/>
      <c r="AX28" s="289"/>
      <c r="AY28" s="196"/>
      <c r="AZ28" s="289"/>
      <c r="BA28" s="196"/>
      <c r="BB28" s="289"/>
      <c r="BC28" s="196"/>
      <c r="BD28" s="289"/>
      <c r="BE28" s="196"/>
      <c r="BF28" s="289"/>
      <c r="BG28" s="196"/>
      <c r="BH28" s="289"/>
      <c r="BI28" s="196"/>
      <c r="BJ28" s="289"/>
      <c r="BK28" s="196"/>
      <c r="BL28" s="289"/>
      <c r="BM28" s="196"/>
      <c r="BN28" s="289"/>
      <c r="BO28" s="196"/>
      <c r="BP28" s="289"/>
      <c r="BQ28" s="196"/>
      <c r="BR28" s="289"/>
      <c r="BS28" s="196"/>
      <c r="BT28" s="289"/>
      <c r="BU28" s="196"/>
      <c r="BV28" s="289"/>
      <c r="BW28" s="196"/>
      <c r="BX28" s="289"/>
      <c r="BY28" s="196"/>
      <c r="BZ28" s="289"/>
      <c r="CA28" s="196"/>
      <c r="CB28" s="289"/>
      <c r="CC28" s="196"/>
      <c r="CD28" s="289"/>
      <c r="CE28" s="196"/>
      <c r="CF28" s="101"/>
      <c r="CG28" s="121">
        <f>SUM(M28:CE28)</f>
        <v>0</v>
      </c>
      <c r="CH28" s="290"/>
    </row>
    <row r="29" spans="1:86" ht="6" customHeight="1" thickBot="1" x14ac:dyDescent="0.25">
      <c r="A29" s="167"/>
      <c r="B29" s="151"/>
      <c r="C29" s="113"/>
      <c r="D29" s="138"/>
      <c r="E29" s="289"/>
      <c r="F29" s="291"/>
      <c r="G29" s="289"/>
      <c r="H29" s="291"/>
      <c r="I29" s="289"/>
      <c r="J29" s="291"/>
      <c r="K29" s="289"/>
      <c r="L29" s="291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187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101"/>
      <c r="CG29" s="121"/>
      <c r="CH29" s="290"/>
    </row>
    <row r="30" spans="1:86" x14ac:dyDescent="0.2">
      <c r="A30" s="166" t="s">
        <v>103</v>
      </c>
      <c r="B30" s="150"/>
      <c r="C30" s="112">
        <v>-32</v>
      </c>
      <c r="D30" s="137"/>
      <c r="E30" s="196"/>
      <c r="F30" s="288"/>
      <c r="G30" s="196"/>
      <c r="H30" s="288"/>
      <c r="I30" s="196"/>
      <c r="J30" s="288"/>
      <c r="K30" s="196"/>
      <c r="L30" s="288"/>
      <c r="M30" s="196"/>
      <c r="N30" s="289"/>
      <c r="O30" s="196"/>
      <c r="P30" s="289"/>
      <c r="Q30" s="196"/>
      <c r="R30" s="289"/>
      <c r="S30" s="196"/>
      <c r="T30" s="289"/>
      <c r="U30" s="196"/>
      <c r="V30" s="289"/>
      <c r="W30" s="196"/>
      <c r="X30" s="289"/>
      <c r="Y30" s="196"/>
      <c r="Z30" s="289"/>
      <c r="AA30" s="197"/>
      <c r="AB30" s="289"/>
      <c r="AC30" s="196"/>
      <c r="AD30" s="289"/>
      <c r="AE30" s="196"/>
      <c r="AF30" s="289"/>
      <c r="AG30" s="196"/>
      <c r="AH30" s="289"/>
      <c r="AI30" s="196"/>
      <c r="AJ30" s="289"/>
      <c r="AK30" s="196"/>
      <c r="AL30" s="289"/>
      <c r="AM30" s="196"/>
      <c r="AN30" s="289"/>
      <c r="AO30" s="196"/>
      <c r="AP30" s="289"/>
      <c r="AQ30" s="196"/>
      <c r="AR30" s="289"/>
      <c r="AS30" s="196"/>
      <c r="AT30" s="289"/>
      <c r="AU30" s="196"/>
      <c r="AV30" s="289"/>
      <c r="AW30" s="196"/>
      <c r="AX30" s="289"/>
      <c r="AY30" s="196"/>
      <c r="AZ30" s="289"/>
      <c r="BA30" s="196"/>
      <c r="BB30" s="289"/>
      <c r="BC30" s="196"/>
      <c r="BD30" s="289"/>
      <c r="BE30" s="196"/>
      <c r="BF30" s="289"/>
      <c r="BG30" s="196"/>
      <c r="BH30" s="289"/>
      <c r="BI30" s="196"/>
      <c r="BJ30" s="289"/>
      <c r="BK30" s="196"/>
      <c r="BL30" s="289"/>
      <c r="BM30" s="196"/>
      <c r="BN30" s="289"/>
      <c r="BO30" s="196"/>
      <c r="BP30" s="289"/>
      <c r="BQ30" s="196"/>
      <c r="BR30" s="289"/>
      <c r="BS30" s="196"/>
      <c r="BT30" s="289"/>
      <c r="BU30" s="196"/>
      <c r="BV30" s="289"/>
      <c r="BW30" s="196"/>
      <c r="BX30" s="289"/>
      <c r="BY30" s="196"/>
      <c r="BZ30" s="289"/>
      <c r="CA30" s="196"/>
      <c r="CB30" s="289"/>
      <c r="CC30" s="196"/>
      <c r="CD30" s="289"/>
      <c r="CE30" s="196"/>
      <c r="CF30" s="101"/>
      <c r="CG30" s="121">
        <f>SUM(M30:CE30)</f>
        <v>0</v>
      </c>
      <c r="CH30" s="290"/>
    </row>
    <row r="31" spans="1:86" x14ac:dyDescent="0.2">
      <c r="A31" s="165"/>
      <c r="B31" s="8"/>
      <c r="C31" s="113"/>
      <c r="D31" s="138"/>
      <c r="E31" s="289"/>
      <c r="F31" s="291"/>
      <c r="G31" s="289"/>
      <c r="H31" s="291"/>
      <c r="I31" s="289"/>
      <c r="J31" s="291"/>
      <c r="K31" s="289"/>
      <c r="L31" s="291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187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101"/>
      <c r="CG31" s="121"/>
      <c r="CH31" s="290"/>
    </row>
    <row r="32" spans="1:86" x14ac:dyDescent="0.2">
      <c r="A32" s="159" t="s">
        <v>104</v>
      </c>
      <c r="B32" s="145"/>
      <c r="C32" s="112">
        <v>-40</v>
      </c>
      <c r="D32" s="137"/>
      <c r="E32" s="200"/>
      <c r="F32" s="288"/>
      <c r="G32" s="200"/>
      <c r="H32" s="288"/>
      <c r="I32" s="200"/>
      <c r="J32" s="288"/>
      <c r="K32" s="200"/>
      <c r="L32" s="288"/>
      <c r="M32" s="200"/>
      <c r="N32" s="289"/>
      <c r="O32" s="200"/>
      <c r="P32" s="289"/>
      <c r="Q32" s="200"/>
      <c r="R32" s="289"/>
      <c r="S32" s="200"/>
      <c r="T32" s="289"/>
      <c r="U32" s="200"/>
      <c r="V32" s="289"/>
      <c r="W32" s="200"/>
      <c r="X32" s="289"/>
      <c r="Y32" s="200"/>
      <c r="Z32" s="289"/>
      <c r="AA32" s="189"/>
      <c r="AB32" s="289"/>
      <c r="AC32" s="200"/>
      <c r="AD32" s="289"/>
      <c r="AE32" s="200"/>
      <c r="AF32" s="289"/>
      <c r="AG32" s="200"/>
      <c r="AH32" s="289"/>
      <c r="AI32" s="200"/>
      <c r="AJ32" s="289"/>
      <c r="AK32" s="200"/>
      <c r="AL32" s="289"/>
      <c r="AM32" s="200"/>
      <c r="AN32" s="289"/>
      <c r="AO32" s="200"/>
      <c r="AP32" s="289"/>
      <c r="AQ32" s="200"/>
      <c r="AR32" s="289"/>
      <c r="AS32" s="200"/>
      <c r="AT32" s="289"/>
      <c r="AU32" s="200"/>
      <c r="AV32" s="289"/>
      <c r="AW32" s="200"/>
      <c r="AX32" s="289"/>
      <c r="AY32" s="200"/>
      <c r="AZ32" s="289"/>
      <c r="BA32" s="200"/>
      <c r="BB32" s="289"/>
      <c r="BC32" s="200"/>
      <c r="BD32" s="289"/>
      <c r="BE32" s="200"/>
      <c r="BF32" s="289"/>
      <c r="BG32" s="200"/>
      <c r="BH32" s="289"/>
      <c r="BI32" s="200"/>
      <c r="BJ32" s="289"/>
      <c r="BK32" s="200"/>
      <c r="BL32" s="289"/>
      <c r="BM32" s="200"/>
      <c r="BN32" s="289"/>
      <c r="BO32" s="200"/>
      <c r="BP32" s="289"/>
      <c r="BQ32" s="200"/>
      <c r="BR32" s="289"/>
      <c r="BS32" s="200"/>
      <c r="BT32" s="289"/>
      <c r="BU32" s="200"/>
      <c r="BV32" s="289"/>
      <c r="BW32" s="200"/>
      <c r="BX32" s="289"/>
      <c r="BY32" s="200"/>
      <c r="BZ32" s="289"/>
      <c r="CA32" s="200"/>
      <c r="CB32" s="289"/>
      <c r="CC32" s="200"/>
      <c r="CD32" s="289"/>
      <c r="CE32" s="200"/>
      <c r="CF32" s="101"/>
      <c r="CG32" s="121">
        <f>SUM(M32:CE32)</f>
        <v>0</v>
      </c>
      <c r="CH32" s="290"/>
    </row>
    <row r="33" spans="1:86" x14ac:dyDescent="0.2">
      <c r="A33" s="162" t="s">
        <v>105</v>
      </c>
      <c r="B33" s="136"/>
      <c r="C33" s="113"/>
      <c r="D33" s="138"/>
      <c r="E33" s="289"/>
      <c r="F33" s="291"/>
      <c r="G33" s="289"/>
      <c r="H33" s="291"/>
      <c r="I33" s="289"/>
      <c r="J33" s="291"/>
      <c r="K33" s="289"/>
      <c r="L33" s="291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187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101"/>
      <c r="CG33" s="121"/>
      <c r="CH33" s="290"/>
    </row>
    <row r="34" spans="1:86" x14ac:dyDescent="0.2">
      <c r="A34" s="162"/>
      <c r="B34" s="136"/>
      <c r="C34" s="113"/>
      <c r="D34" s="138"/>
      <c r="E34" s="289"/>
      <c r="F34" s="291"/>
      <c r="G34" s="289"/>
      <c r="H34" s="291"/>
      <c r="I34" s="289"/>
      <c r="J34" s="291"/>
      <c r="K34" s="289"/>
      <c r="L34" s="291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187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101"/>
      <c r="CG34" s="121"/>
      <c r="CH34" s="290"/>
    </row>
    <row r="35" spans="1:86" x14ac:dyDescent="0.2">
      <c r="A35" s="159" t="s">
        <v>106</v>
      </c>
      <c r="B35" s="145"/>
      <c r="C35" s="112">
        <v>-50</v>
      </c>
      <c r="D35" s="137"/>
      <c r="E35" s="292"/>
      <c r="F35" s="288"/>
      <c r="G35" s="292"/>
      <c r="H35" s="288"/>
      <c r="I35" s="292"/>
      <c r="J35" s="288"/>
      <c r="K35" s="292"/>
      <c r="L35" s="288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190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102"/>
      <c r="CG35" s="122"/>
      <c r="CH35" s="290"/>
    </row>
    <row r="36" spans="1:86" ht="6" customHeight="1" x14ac:dyDescent="0.2">
      <c r="A36" s="162"/>
      <c r="B36" s="136"/>
      <c r="C36" s="113"/>
      <c r="D36" s="138"/>
      <c r="E36" s="289"/>
      <c r="F36" s="291"/>
      <c r="G36" s="289"/>
      <c r="H36" s="291"/>
      <c r="I36" s="289"/>
      <c r="J36" s="291"/>
      <c r="K36" s="289"/>
      <c r="L36" s="291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187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101"/>
      <c r="CG36" s="121"/>
      <c r="CH36" s="290"/>
    </row>
    <row r="37" spans="1:86" x14ac:dyDescent="0.2">
      <c r="A37" s="168" t="s">
        <v>107</v>
      </c>
      <c r="B37" s="152"/>
      <c r="C37" s="112">
        <v>-51</v>
      </c>
      <c r="D37" s="137"/>
      <c r="E37" s="200"/>
      <c r="F37" s="288"/>
      <c r="G37" s="200"/>
      <c r="H37" s="288"/>
      <c r="I37" s="200"/>
      <c r="J37" s="288"/>
      <c r="K37" s="200"/>
      <c r="L37" s="288"/>
      <c r="M37" s="200"/>
      <c r="N37" s="289"/>
      <c r="O37" s="200"/>
      <c r="P37" s="289"/>
      <c r="Q37" s="200"/>
      <c r="R37" s="289"/>
      <c r="S37" s="200"/>
      <c r="T37" s="289"/>
      <c r="U37" s="200"/>
      <c r="V37" s="289"/>
      <c r="W37" s="200"/>
      <c r="X37" s="289"/>
      <c r="Y37" s="200"/>
      <c r="Z37" s="289"/>
      <c r="AA37" s="189"/>
      <c r="AB37" s="289"/>
      <c r="AC37" s="200"/>
      <c r="AD37" s="289"/>
      <c r="AE37" s="200"/>
      <c r="AF37" s="289"/>
      <c r="AG37" s="200"/>
      <c r="AH37" s="289"/>
      <c r="AI37" s="200"/>
      <c r="AJ37" s="289"/>
      <c r="AK37" s="200"/>
      <c r="AL37" s="289"/>
      <c r="AM37" s="200"/>
      <c r="AN37" s="289"/>
      <c r="AO37" s="200"/>
      <c r="AP37" s="289"/>
      <c r="AQ37" s="200"/>
      <c r="AR37" s="289"/>
      <c r="AS37" s="200"/>
      <c r="AT37" s="289"/>
      <c r="AU37" s="200"/>
      <c r="AV37" s="289"/>
      <c r="AW37" s="200"/>
      <c r="AX37" s="289"/>
      <c r="AY37" s="200"/>
      <c r="AZ37" s="289"/>
      <c r="BA37" s="200"/>
      <c r="BB37" s="289"/>
      <c r="BC37" s="200"/>
      <c r="BD37" s="289"/>
      <c r="BE37" s="200"/>
      <c r="BF37" s="289"/>
      <c r="BG37" s="200"/>
      <c r="BH37" s="289"/>
      <c r="BI37" s="200"/>
      <c r="BJ37" s="289"/>
      <c r="BK37" s="200"/>
      <c r="BL37" s="289"/>
      <c r="BM37" s="200"/>
      <c r="BN37" s="289"/>
      <c r="BO37" s="200"/>
      <c r="BP37" s="289"/>
      <c r="BQ37" s="200"/>
      <c r="BR37" s="289"/>
      <c r="BS37" s="200"/>
      <c r="BT37" s="289"/>
      <c r="BU37" s="200"/>
      <c r="BV37" s="289"/>
      <c r="BW37" s="200"/>
      <c r="BX37" s="289"/>
      <c r="BY37" s="200"/>
      <c r="BZ37" s="289"/>
      <c r="CA37" s="200"/>
      <c r="CB37" s="289"/>
      <c r="CC37" s="200"/>
      <c r="CD37" s="289"/>
      <c r="CE37" s="200"/>
      <c r="CF37" s="101"/>
      <c r="CG37" s="121">
        <f>SUM(M37:CE37)</f>
        <v>0</v>
      </c>
      <c r="CH37" s="290"/>
    </row>
    <row r="38" spans="1:86" ht="6" customHeight="1" x14ac:dyDescent="0.2">
      <c r="A38" s="168"/>
      <c r="B38" s="152"/>
      <c r="C38" s="113"/>
      <c r="D38" s="138"/>
      <c r="E38" s="292"/>
      <c r="F38" s="291"/>
      <c r="G38" s="292"/>
      <c r="H38" s="291"/>
      <c r="I38" s="292"/>
      <c r="J38" s="291"/>
      <c r="K38" s="292"/>
      <c r="L38" s="291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190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101"/>
      <c r="CG38" s="121"/>
      <c r="CH38" s="290"/>
    </row>
    <row r="39" spans="1:86" x14ac:dyDescent="0.2">
      <c r="A39" s="168" t="s">
        <v>108</v>
      </c>
      <c r="B39" s="152"/>
      <c r="C39" s="112">
        <v>-52</v>
      </c>
      <c r="D39" s="137"/>
      <c r="E39" s="200"/>
      <c r="F39" s="288"/>
      <c r="G39" s="200"/>
      <c r="H39" s="288"/>
      <c r="I39" s="200"/>
      <c r="J39" s="288"/>
      <c r="K39" s="200"/>
      <c r="L39" s="288"/>
      <c r="M39" s="200"/>
      <c r="N39" s="289"/>
      <c r="O39" s="200"/>
      <c r="P39" s="289"/>
      <c r="Q39" s="200"/>
      <c r="R39" s="289"/>
      <c r="S39" s="200"/>
      <c r="T39" s="289"/>
      <c r="U39" s="200"/>
      <c r="V39" s="289"/>
      <c r="W39" s="200"/>
      <c r="X39" s="289"/>
      <c r="Y39" s="200"/>
      <c r="Z39" s="289"/>
      <c r="AA39" s="189"/>
      <c r="AB39" s="289"/>
      <c r="AC39" s="200"/>
      <c r="AD39" s="289"/>
      <c r="AE39" s="200"/>
      <c r="AF39" s="289"/>
      <c r="AG39" s="200"/>
      <c r="AH39" s="289"/>
      <c r="AI39" s="200"/>
      <c r="AJ39" s="289"/>
      <c r="AK39" s="200"/>
      <c r="AL39" s="289"/>
      <c r="AM39" s="200"/>
      <c r="AN39" s="289"/>
      <c r="AO39" s="200"/>
      <c r="AP39" s="289"/>
      <c r="AQ39" s="200"/>
      <c r="AR39" s="289"/>
      <c r="AS39" s="200"/>
      <c r="AT39" s="289"/>
      <c r="AU39" s="200"/>
      <c r="AV39" s="289"/>
      <c r="AW39" s="200"/>
      <c r="AX39" s="289"/>
      <c r="AY39" s="200"/>
      <c r="AZ39" s="289"/>
      <c r="BA39" s="200"/>
      <c r="BB39" s="289"/>
      <c r="BC39" s="200"/>
      <c r="BD39" s="289"/>
      <c r="BE39" s="200"/>
      <c r="BF39" s="289"/>
      <c r="BG39" s="200"/>
      <c r="BH39" s="289"/>
      <c r="BI39" s="200"/>
      <c r="BJ39" s="289"/>
      <c r="BK39" s="200"/>
      <c r="BL39" s="289"/>
      <c r="BM39" s="200"/>
      <c r="BN39" s="289"/>
      <c r="BO39" s="200"/>
      <c r="BP39" s="289"/>
      <c r="BQ39" s="200"/>
      <c r="BR39" s="289"/>
      <c r="BS39" s="200"/>
      <c r="BT39" s="289"/>
      <c r="BU39" s="200"/>
      <c r="BV39" s="289"/>
      <c r="BW39" s="200"/>
      <c r="BX39" s="289"/>
      <c r="BY39" s="200"/>
      <c r="BZ39" s="289"/>
      <c r="CA39" s="200"/>
      <c r="CB39" s="289"/>
      <c r="CC39" s="200"/>
      <c r="CD39" s="289"/>
      <c r="CE39" s="200"/>
      <c r="CF39" s="101"/>
      <c r="CG39" s="121">
        <f>SUM(M39:CE39)</f>
        <v>0</v>
      </c>
      <c r="CH39" s="290"/>
    </row>
    <row r="40" spans="1:86" ht="6" customHeight="1" x14ac:dyDescent="0.2">
      <c r="A40" s="168"/>
      <c r="B40" s="152"/>
      <c r="C40" s="114"/>
      <c r="D40" s="139"/>
      <c r="E40" s="289"/>
      <c r="F40" s="293"/>
      <c r="G40" s="289"/>
      <c r="H40" s="293"/>
      <c r="I40" s="289"/>
      <c r="J40" s="293"/>
      <c r="K40" s="289"/>
      <c r="L40" s="293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187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101"/>
      <c r="CG40" s="121"/>
      <c r="CH40" s="290"/>
    </row>
    <row r="41" spans="1:86" x14ac:dyDescent="0.2">
      <c r="A41" s="168" t="s">
        <v>109</v>
      </c>
      <c r="B41" s="345"/>
      <c r="C41" s="112">
        <v>-53</v>
      </c>
      <c r="D41" s="137"/>
      <c r="E41" s="200"/>
      <c r="F41" s="288"/>
      <c r="G41" s="200"/>
      <c r="H41" s="288"/>
      <c r="I41" s="200"/>
      <c r="J41" s="288"/>
      <c r="K41" s="200"/>
      <c r="L41" s="288"/>
      <c r="M41" s="200"/>
      <c r="N41" s="289"/>
      <c r="O41" s="200"/>
      <c r="P41" s="289"/>
      <c r="Q41" s="200"/>
      <c r="R41" s="289"/>
      <c r="S41" s="200"/>
      <c r="T41" s="289"/>
      <c r="U41" s="200"/>
      <c r="V41" s="289"/>
      <c r="W41" s="200"/>
      <c r="X41" s="289"/>
      <c r="Y41" s="200"/>
      <c r="Z41" s="289"/>
      <c r="AA41" s="189"/>
      <c r="AB41" s="289"/>
      <c r="AC41" s="200"/>
      <c r="AD41" s="289"/>
      <c r="AE41" s="200"/>
      <c r="AF41" s="289"/>
      <c r="AG41" s="200"/>
      <c r="AH41" s="289"/>
      <c r="AI41" s="200"/>
      <c r="AJ41" s="289"/>
      <c r="AK41" s="200"/>
      <c r="AL41" s="289"/>
      <c r="AM41" s="200"/>
      <c r="AN41" s="289"/>
      <c r="AO41" s="200"/>
      <c r="AP41" s="289"/>
      <c r="AQ41" s="200"/>
      <c r="AR41" s="289"/>
      <c r="AS41" s="200"/>
      <c r="AT41" s="289"/>
      <c r="AU41" s="200"/>
      <c r="AV41" s="289"/>
      <c r="AW41" s="200"/>
      <c r="AX41" s="289"/>
      <c r="AY41" s="200"/>
      <c r="AZ41" s="289"/>
      <c r="BA41" s="200"/>
      <c r="BB41" s="289"/>
      <c r="BC41" s="200"/>
      <c r="BD41" s="289"/>
      <c r="BE41" s="200"/>
      <c r="BF41" s="289"/>
      <c r="BG41" s="200"/>
      <c r="BH41" s="289"/>
      <c r="BI41" s="200"/>
      <c r="BJ41" s="289"/>
      <c r="BK41" s="200"/>
      <c r="BL41" s="289"/>
      <c r="BM41" s="200"/>
      <c r="BN41" s="289"/>
      <c r="BO41" s="200"/>
      <c r="BP41" s="289"/>
      <c r="BQ41" s="200"/>
      <c r="BR41" s="289"/>
      <c r="BS41" s="200"/>
      <c r="BT41" s="289"/>
      <c r="BU41" s="200"/>
      <c r="BV41" s="289"/>
      <c r="BW41" s="200"/>
      <c r="BX41" s="289"/>
      <c r="BY41" s="200"/>
      <c r="BZ41" s="289"/>
      <c r="CA41" s="200"/>
      <c r="CB41" s="289"/>
      <c r="CC41" s="200"/>
      <c r="CD41" s="289"/>
      <c r="CE41" s="200"/>
      <c r="CF41" s="101"/>
      <c r="CG41" s="121">
        <f>SUM(M41:CE41)</f>
        <v>0</v>
      </c>
      <c r="CH41" s="290"/>
    </row>
    <row r="42" spans="1:86" ht="6" customHeight="1" x14ac:dyDescent="0.2">
      <c r="A42" s="169"/>
      <c r="B42" s="153"/>
      <c r="C42" s="113"/>
      <c r="D42" s="138"/>
      <c r="E42" s="289"/>
      <c r="F42" s="291"/>
      <c r="G42" s="289"/>
      <c r="H42" s="291"/>
      <c r="I42" s="289"/>
      <c r="J42" s="291"/>
      <c r="K42" s="289"/>
      <c r="L42" s="291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187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  <c r="BX42" s="289"/>
      <c r="BY42" s="289"/>
      <c r="BZ42" s="289"/>
      <c r="CA42" s="289"/>
      <c r="CB42" s="289"/>
      <c r="CC42" s="289"/>
      <c r="CD42" s="289"/>
      <c r="CE42" s="289"/>
      <c r="CF42" s="101"/>
      <c r="CG42" s="121"/>
      <c r="CH42" s="290"/>
    </row>
    <row r="43" spans="1:86" x14ac:dyDescent="0.2">
      <c r="A43" s="168" t="s">
        <v>109</v>
      </c>
      <c r="B43" s="345"/>
      <c r="C43" s="112">
        <v>-54</v>
      </c>
      <c r="D43" s="137"/>
      <c r="E43" s="200"/>
      <c r="F43" s="288"/>
      <c r="G43" s="200"/>
      <c r="H43" s="288"/>
      <c r="I43" s="200"/>
      <c r="J43" s="288"/>
      <c r="K43" s="200"/>
      <c r="L43" s="288"/>
      <c r="M43" s="200"/>
      <c r="N43" s="289"/>
      <c r="O43" s="200"/>
      <c r="P43" s="289"/>
      <c r="Q43" s="200"/>
      <c r="R43" s="289"/>
      <c r="S43" s="200"/>
      <c r="T43" s="289"/>
      <c r="U43" s="200"/>
      <c r="V43" s="289"/>
      <c r="W43" s="200"/>
      <c r="X43" s="289"/>
      <c r="Y43" s="200"/>
      <c r="Z43" s="289"/>
      <c r="AA43" s="189"/>
      <c r="AB43" s="289"/>
      <c r="AC43" s="200"/>
      <c r="AD43" s="289"/>
      <c r="AE43" s="200"/>
      <c r="AF43" s="289"/>
      <c r="AG43" s="200"/>
      <c r="AH43" s="289"/>
      <c r="AI43" s="200"/>
      <c r="AJ43" s="289"/>
      <c r="AK43" s="200"/>
      <c r="AL43" s="289"/>
      <c r="AM43" s="200"/>
      <c r="AN43" s="289"/>
      <c r="AO43" s="200"/>
      <c r="AP43" s="289"/>
      <c r="AQ43" s="200"/>
      <c r="AR43" s="289"/>
      <c r="AS43" s="200"/>
      <c r="AT43" s="289"/>
      <c r="AU43" s="200"/>
      <c r="AV43" s="289"/>
      <c r="AW43" s="200"/>
      <c r="AX43" s="289"/>
      <c r="AY43" s="200"/>
      <c r="AZ43" s="289"/>
      <c r="BA43" s="200"/>
      <c r="BB43" s="289"/>
      <c r="BC43" s="200"/>
      <c r="BD43" s="289"/>
      <c r="BE43" s="200"/>
      <c r="BF43" s="289"/>
      <c r="BG43" s="200"/>
      <c r="BH43" s="289"/>
      <c r="BI43" s="200"/>
      <c r="BJ43" s="289"/>
      <c r="BK43" s="200"/>
      <c r="BL43" s="289"/>
      <c r="BM43" s="200"/>
      <c r="BN43" s="289"/>
      <c r="BO43" s="200"/>
      <c r="BP43" s="289"/>
      <c r="BQ43" s="200"/>
      <c r="BR43" s="289"/>
      <c r="BS43" s="200"/>
      <c r="BT43" s="289"/>
      <c r="BU43" s="200"/>
      <c r="BV43" s="289"/>
      <c r="BW43" s="200"/>
      <c r="BX43" s="289"/>
      <c r="BY43" s="200"/>
      <c r="BZ43" s="289"/>
      <c r="CA43" s="200"/>
      <c r="CB43" s="289"/>
      <c r="CC43" s="200"/>
      <c r="CD43" s="289"/>
      <c r="CE43" s="200"/>
      <c r="CF43" s="101"/>
      <c r="CG43" s="121">
        <f>SUM(M43:CE43)</f>
        <v>0</v>
      </c>
      <c r="CH43" s="290"/>
    </row>
    <row r="44" spans="1:86" ht="6" customHeight="1" x14ac:dyDescent="0.2">
      <c r="A44" s="169"/>
      <c r="B44" s="173"/>
      <c r="C44" s="114"/>
      <c r="D44" s="139"/>
      <c r="E44" s="289"/>
      <c r="F44" s="293"/>
      <c r="G44" s="289"/>
      <c r="H44" s="293"/>
      <c r="I44" s="289"/>
      <c r="J44" s="293"/>
      <c r="K44" s="289"/>
      <c r="L44" s="293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187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101"/>
      <c r="CG44" s="121"/>
      <c r="CH44" s="290"/>
    </row>
    <row r="45" spans="1:86" x14ac:dyDescent="0.2">
      <c r="A45" s="168" t="s">
        <v>109</v>
      </c>
      <c r="B45" s="345"/>
      <c r="C45" s="112">
        <v>-55</v>
      </c>
      <c r="D45" s="137"/>
      <c r="E45" s="200"/>
      <c r="F45" s="288"/>
      <c r="G45" s="200"/>
      <c r="H45" s="288"/>
      <c r="I45" s="200"/>
      <c r="J45" s="288"/>
      <c r="K45" s="200"/>
      <c r="L45" s="288"/>
      <c r="M45" s="200"/>
      <c r="N45" s="289"/>
      <c r="O45" s="200"/>
      <c r="P45" s="289"/>
      <c r="Q45" s="200"/>
      <c r="R45" s="289"/>
      <c r="S45" s="200"/>
      <c r="T45" s="289"/>
      <c r="U45" s="200"/>
      <c r="V45" s="289"/>
      <c r="W45" s="200"/>
      <c r="X45" s="289"/>
      <c r="Y45" s="200"/>
      <c r="Z45" s="289"/>
      <c r="AA45" s="189"/>
      <c r="AB45" s="289"/>
      <c r="AC45" s="200"/>
      <c r="AD45" s="289"/>
      <c r="AE45" s="200"/>
      <c r="AF45" s="289"/>
      <c r="AG45" s="200"/>
      <c r="AH45" s="289"/>
      <c r="AI45" s="200"/>
      <c r="AJ45" s="289"/>
      <c r="AK45" s="200"/>
      <c r="AL45" s="289"/>
      <c r="AM45" s="200"/>
      <c r="AN45" s="289"/>
      <c r="AO45" s="200"/>
      <c r="AP45" s="289"/>
      <c r="AQ45" s="200"/>
      <c r="AR45" s="289"/>
      <c r="AS45" s="200"/>
      <c r="AT45" s="289"/>
      <c r="AU45" s="200"/>
      <c r="AV45" s="289"/>
      <c r="AW45" s="200"/>
      <c r="AX45" s="289"/>
      <c r="AY45" s="200"/>
      <c r="AZ45" s="289"/>
      <c r="BA45" s="200"/>
      <c r="BB45" s="289"/>
      <c r="BC45" s="200"/>
      <c r="BD45" s="289"/>
      <c r="BE45" s="200"/>
      <c r="BF45" s="289"/>
      <c r="BG45" s="200"/>
      <c r="BH45" s="289"/>
      <c r="BI45" s="200"/>
      <c r="BJ45" s="289"/>
      <c r="BK45" s="200"/>
      <c r="BL45" s="289"/>
      <c r="BM45" s="200"/>
      <c r="BN45" s="289"/>
      <c r="BO45" s="200"/>
      <c r="BP45" s="289"/>
      <c r="BQ45" s="200"/>
      <c r="BR45" s="289"/>
      <c r="BS45" s="200"/>
      <c r="BT45" s="289"/>
      <c r="BU45" s="200"/>
      <c r="BV45" s="289"/>
      <c r="BW45" s="200"/>
      <c r="BX45" s="289"/>
      <c r="BY45" s="200"/>
      <c r="BZ45" s="289"/>
      <c r="CA45" s="200"/>
      <c r="CB45" s="289"/>
      <c r="CC45" s="200"/>
      <c r="CD45" s="289"/>
      <c r="CE45" s="200"/>
      <c r="CF45" s="101"/>
      <c r="CG45" s="121">
        <f>SUM(M45:CE45)</f>
        <v>0</v>
      </c>
      <c r="CH45" s="290"/>
    </row>
    <row r="46" spans="1:86" x14ac:dyDescent="0.2">
      <c r="A46" s="169"/>
      <c r="B46" s="153"/>
      <c r="C46" s="114"/>
      <c r="D46" s="139"/>
      <c r="E46" s="289"/>
      <c r="F46" s="293"/>
      <c r="G46" s="289"/>
      <c r="H46" s="293"/>
      <c r="I46" s="289"/>
      <c r="J46" s="293"/>
      <c r="K46" s="289"/>
      <c r="L46" s="293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187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101"/>
      <c r="CG46" s="121"/>
      <c r="CH46" s="290"/>
    </row>
    <row r="47" spans="1:86" x14ac:dyDescent="0.2">
      <c r="A47" s="174" t="s">
        <v>110</v>
      </c>
      <c r="B47" s="153"/>
      <c r="C47" s="114"/>
      <c r="D47" s="139"/>
      <c r="E47" s="289"/>
      <c r="F47" s="293"/>
      <c r="G47" s="289"/>
      <c r="H47" s="293"/>
      <c r="I47" s="289"/>
      <c r="J47" s="293"/>
      <c r="K47" s="289"/>
      <c r="L47" s="293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187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289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101"/>
      <c r="CG47" s="121"/>
      <c r="CH47" s="290"/>
    </row>
    <row r="48" spans="1:86" x14ac:dyDescent="0.2">
      <c r="A48" s="384" t="s">
        <v>111</v>
      </c>
      <c r="B48" s="385"/>
      <c r="C48" s="175">
        <v>-56</v>
      </c>
      <c r="D48" s="137"/>
      <c r="E48" s="200"/>
      <c r="F48" s="288"/>
      <c r="G48" s="200"/>
      <c r="H48" s="288"/>
      <c r="I48" s="200"/>
      <c r="J48" s="288"/>
      <c r="K48" s="200"/>
      <c r="L48" s="288"/>
      <c r="M48" s="200"/>
      <c r="N48" s="289"/>
      <c r="O48" s="200"/>
      <c r="P48" s="289"/>
      <c r="Q48" s="200"/>
      <c r="R48" s="289"/>
      <c r="S48" s="200"/>
      <c r="T48" s="289"/>
      <c r="U48" s="200"/>
      <c r="V48" s="289"/>
      <c r="W48" s="200"/>
      <c r="X48" s="289"/>
      <c r="Y48" s="200"/>
      <c r="Z48" s="289"/>
      <c r="AA48" s="189"/>
      <c r="AB48" s="289"/>
      <c r="AC48" s="200"/>
      <c r="AD48" s="289"/>
      <c r="AE48" s="200"/>
      <c r="AF48" s="289"/>
      <c r="AG48" s="200"/>
      <c r="AH48" s="289"/>
      <c r="AI48" s="200"/>
      <c r="AJ48" s="289"/>
      <c r="AK48" s="200"/>
      <c r="AL48" s="289"/>
      <c r="AM48" s="200"/>
      <c r="AN48" s="289"/>
      <c r="AO48" s="200"/>
      <c r="AP48" s="289"/>
      <c r="AQ48" s="200"/>
      <c r="AR48" s="289"/>
      <c r="AS48" s="200"/>
      <c r="AT48" s="289"/>
      <c r="AU48" s="200"/>
      <c r="AV48" s="289"/>
      <c r="AW48" s="200"/>
      <c r="AX48" s="289"/>
      <c r="AY48" s="200"/>
      <c r="AZ48" s="289"/>
      <c r="BA48" s="200"/>
      <c r="BB48" s="289"/>
      <c r="BC48" s="200"/>
      <c r="BD48" s="289"/>
      <c r="BE48" s="200"/>
      <c r="BF48" s="289"/>
      <c r="BG48" s="200"/>
      <c r="BH48" s="289"/>
      <c r="BI48" s="200"/>
      <c r="BJ48" s="289"/>
      <c r="BK48" s="200"/>
      <c r="BL48" s="289"/>
      <c r="BM48" s="200"/>
      <c r="BN48" s="289"/>
      <c r="BO48" s="200"/>
      <c r="BP48" s="289"/>
      <c r="BQ48" s="200"/>
      <c r="BR48" s="289"/>
      <c r="BS48" s="200"/>
      <c r="BT48" s="289"/>
      <c r="BU48" s="200"/>
      <c r="BV48" s="289"/>
      <c r="BW48" s="200"/>
      <c r="BX48" s="289"/>
      <c r="BY48" s="200"/>
      <c r="BZ48" s="289"/>
      <c r="CA48" s="200"/>
      <c r="CB48" s="289"/>
      <c r="CC48" s="200"/>
      <c r="CD48" s="289"/>
      <c r="CE48" s="200"/>
      <c r="CF48" s="101"/>
      <c r="CG48" s="121">
        <f>SUM(M48:CE48)</f>
        <v>0</v>
      </c>
      <c r="CH48" s="290"/>
    </row>
    <row r="49" spans="1:86" x14ac:dyDescent="0.2">
      <c r="A49" s="168"/>
      <c r="B49" s="152"/>
      <c r="C49" s="114"/>
      <c r="D49" s="139"/>
      <c r="E49" s="289"/>
      <c r="F49" s="293"/>
      <c r="G49" s="289"/>
      <c r="H49" s="293"/>
      <c r="I49" s="289"/>
      <c r="J49" s="293"/>
      <c r="K49" s="289"/>
      <c r="L49" s="293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187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101"/>
      <c r="CG49" s="121"/>
      <c r="CH49" s="290"/>
    </row>
    <row r="50" spans="1:86" x14ac:dyDescent="0.2">
      <c r="A50" s="159" t="s">
        <v>170</v>
      </c>
      <c r="B50" s="146"/>
      <c r="C50" s="112">
        <v>-60</v>
      </c>
      <c r="D50" s="137"/>
      <c r="E50" s="200"/>
      <c r="F50" s="288"/>
      <c r="G50" s="200"/>
      <c r="H50" s="288"/>
      <c r="I50" s="200"/>
      <c r="J50" s="288"/>
      <c r="K50" s="200"/>
      <c r="L50" s="288"/>
      <c r="M50" s="200"/>
      <c r="N50" s="289"/>
      <c r="O50" s="200"/>
      <c r="P50" s="289"/>
      <c r="Q50" s="200"/>
      <c r="R50" s="289"/>
      <c r="S50" s="200"/>
      <c r="T50" s="289"/>
      <c r="U50" s="200"/>
      <c r="V50" s="289"/>
      <c r="W50" s="200"/>
      <c r="X50" s="289"/>
      <c r="Y50" s="200"/>
      <c r="Z50" s="289"/>
      <c r="AA50" s="189"/>
      <c r="AB50" s="289"/>
      <c r="AC50" s="200"/>
      <c r="AD50" s="289"/>
      <c r="AE50" s="200"/>
      <c r="AF50" s="289"/>
      <c r="AG50" s="200"/>
      <c r="AH50" s="289"/>
      <c r="AI50" s="200"/>
      <c r="AJ50" s="289"/>
      <c r="AK50" s="200"/>
      <c r="AL50" s="289"/>
      <c r="AM50" s="200"/>
      <c r="AN50" s="289"/>
      <c r="AO50" s="200"/>
      <c r="AP50" s="289"/>
      <c r="AQ50" s="200"/>
      <c r="AR50" s="289"/>
      <c r="AS50" s="200"/>
      <c r="AT50" s="289"/>
      <c r="AU50" s="200"/>
      <c r="AV50" s="289"/>
      <c r="AW50" s="200"/>
      <c r="AX50" s="289"/>
      <c r="AY50" s="200"/>
      <c r="AZ50" s="289"/>
      <c r="BA50" s="200"/>
      <c r="BB50" s="289"/>
      <c r="BC50" s="200"/>
      <c r="BD50" s="289"/>
      <c r="BE50" s="200"/>
      <c r="BF50" s="289"/>
      <c r="BG50" s="200"/>
      <c r="BH50" s="289"/>
      <c r="BI50" s="200"/>
      <c r="BJ50" s="289"/>
      <c r="BK50" s="200"/>
      <c r="BL50" s="289"/>
      <c r="BM50" s="200"/>
      <c r="BN50" s="289"/>
      <c r="BO50" s="200"/>
      <c r="BP50" s="289"/>
      <c r="BQ50" s="200"/>
      <c r="BR50" s="289"/>
      <c r="BS50" s="200"/>
      <c r="BT50" s="289"/>
      <c r="BU50" s="200"/>
      <c r="BV50" s="289"/>
      <c r="BW50" s="200"/>
      <c r="BX50" s="289"/>
      <c r="BY50" s="200"/>
      <c r="BZ50" s="289"/>
      <c r="CA50" s="200"/>
      <c r="CB50" s="289"/>
      <c r="CC50" s="200"/>
      <c r="CD50" s="289"/>
      <c r="CE50" s="200"/>
      <c r="CF50" s="101"/>
      <c r="CG50" s="121">
        <f>SUM(M50:CE50)</f>
        <v>0</v>
      </c>
      <c r="CH50" s="290"/>
    </row>
    <row r="51" spans="1:86" x14ac:dyDescent="0.2">
      <c r="A51" s="162" t="s">
        <v>105</v>
      </c>
      <c r="B51" s="136"/>
      <c r="C51" s="113"/>
      <c r="D51" s="138"/>
      <c r="E51" s="289"/>
      <c r="F51" s="291"/>
      <c r="G51" s="289"/>
      <c r="H51" s="291"/>
      <c r="I51" s="289"/>
      <c r="J51" s="291"/>
      <c r="K51" s="289"/>
      <c r="L51" s="291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187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89"/>
      <c r="BJ51" s="289"/>
      <c r="BK51" s="289"/>
      <c r="BL51" s="289"/>
      <c r="BM51" s="289"/>
      <c r="BN51" s="289"/>
      <c r="BO51" s="289"/>
      <c r="BP51" s="289"/>
      <c r="BQ51" s="289"/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89"/>
      <c r="CC51" s="289"/>
      <c r="CD51" s="289"/>
      <c r="CE51" s="289"/>
      <c r="CF51" s="101"/>
      <c r="CG51" s="121"/>
      <c r="CH51" s="290"/>
    </row>
    <row r="52" spans="1:86" ht="6" customHeight="1" thickBot="1" x14ac:dyDescent="0.25">
      <c r="A52" s="161"/>
      <c r="B52" s="147"/>
      <c r="C52" s="115"/>
      <c r="D52" s="140"/>
      <c r="E52" s="295"/>
      <c r="F52" s="294"/>
      <c r="G52" s="295"/>
      <c r="H52" s="294"/>
      <c r="I52" s="295"/>
      <c r="J52" s="294"/>
      <c r="K52" s="295"/>
      <c r="L52" s="294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6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295"/>
      <c r="BP52" s="295"/>
      <c r="BQ52" s="295"/>
      <c r="BR52" s="295"/>
      <c r="BS52" s="295"/>
      <c r="BT52" s="295"/>
      <c r="BU52" s="295"/>
      <c r="BV52" s="295"/>
      <c r="BW52" s="295"/>
      <c r="BX52" s="295"/>
      <c r="BY52" s="295"/>
      <c r="BZ52" s="295"/>
      <c r="CA52" s="295"/>
      <c r="CB52" s="295"/>
      <c r="CC52" s="295"/>
      <c r="CD52" s="295"/>
      <c r="CE52" s="295"/>
      <c r="CF52" s="104"/>
      <c r="CG52" s="123"/>
      <c r="CH52" s="290"/>
    </row>
    <row r="53" spans="1:86" x14ac:dyDescent="0.2">
      <c r="A53" s="170"/>
      <c r="B53" s="154"/>
      <c r="C53" s="142"/>
      <c r="D53" s="138"/>
      <c r="E53" s="289"/>
      <c r="F53" s="291"/>
      <c r="G53" s="289"/>
      <c r="H53" s="291"/>
      <c r="I53" s="289"/>
      <c r="J53" s="291"/>
      <c r="K53" s="289"/>
      <c r="L53" s="291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187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101"/>
      <c r="CG53" s="121"/>
      <c r="CH53" s="290"/>
    </row>
    <row r="54" spans="1:86" x14ac:dyDescent="0.2">
      <c r="A54" s="159" t="s">
        <v>112</v>
      </c>
      <c r="B54" s="145"/>
      <c r="C54" s="112">
        <v>-70</v>
      </c>
      <c r="D54" s="137"/>
      <c r="E54" s="292">
        <f>SUM(E22:E50)</f>
        <v>0</v>
      </c>
      <c r="F54" s="288"/>
      <c r="G54" s="292">
        <f>SUM(G22:G50)</f>
        <v>0</v>
      </c>
      <c r="H54" s="288"/>
      <c r="I54" s="292">
        <f>SUM(I22:I50)</f>
        <v>0</v>
      </c>
      <c r="J54" s="288"/>
      <c r="K54" s="292">
        <f>SUM(K22:K50)</f>
        <v>0</v>
      </c>
      <c r="L54" s="288"/>
      <c r="M54" s="292">
        <f>SUM(M22:M50)</f>
        <v>0</v>
      </c>
      <c r="N54" s="292"/>
      <c r="O54" s="292">
        <f>SUM(O22:O50)</f>
        <v>0</v>
      </c>
      <c r="P54" s="292"/>
      <c r="Q54" s="292">
        <f>SUM(Q22:Q50)</f>
        <v>0</v>
      </c>
      <c r="R54" s="292"/>
      <c r="S54" s="292">
        <f>SUM(S22:S50)</f>
        <v>0</v>
      </c>
      <c r="T54" s="292"/>
      <c r="U54" s="292">
        <f>SUM(U22:U50)</f>
        <v>0</v>
      </c>
      <c r="V54" s="292"/>
      <c r="W54" s="292">
        <f>SUM(W22:W50)</f>
        <v>0</v>
      </c>
      <c r="X54" s="292"/>
      <c r="Y54" s="292">
        <f>SUM(Y22:Y50)</f>
        <v>0</v>
      </c>
      <c r="Z54" s="292"/>
      <c r="AA54" s="297">
        <f>SUM(AA22:AA50)</f>
        <v>0</v>
      </c>
      <c r="AB54" s="292"/>
      <c r="AC54" s="292">
        <f>SUM(AC22:AC50)</f>
        <v>0</v>
      </c>
      <c r="AD54" s="292"/>
      <c r="AE54" s="292">
        <f>SUM(AE22:AE50)</f>
        <v>0</v>
      </c>
      <c r="AF54" s="292"/>
      <c r="AG54" s="292">
        <f>SUM(AG22:AG50)</f>
        <v>0</v>
      </c>
      <c r="AH54" s="292"/>
      <c r="AI54" s="292">
        <f>SUM(AI22:AI50)</f>
        <v>0</v>
      </c>
      <c r="AJ54" s="292"/>
      <c r="AK54" s="292">
        <f>SUM(AK22:AK50)</f>
        <v>0</v>
      </c>
      <c r="AL54" s="292"/>
      <c r="AM54" s="292">
        <f>SUM(AM22:AM50)</f>
        <v>0</v>
      </c>
      <c r="AN54" s="292"/>
      <c r="AO54" s="292">
        <f>SUM(AO22:AO50)</f>
        <v>0</v>
      </c>
      <c r="AP54" s="292"/>
      <c r="AQ54" s="292">
        <f>SUM(AQ22:AQ50)</f>
        <v>0</v>
      </c>
      <c r="AR54" s="292"/>
      <c r="AS54" s="292">
        <f>SUM(AS22:AS50)</f>
        <v>0</v>
      </c>
      <c r="AT54" s="292"/>
      <c r="AU54" s="292">
        <f>SUM(AU22:AU50)</f>
        <v>0</v>
      </c>
      <c r="AV54" s="292"/>
      <c r="AW54" s="292">
        <f>SUM(AW22:AW50)</f>
        <v>0</v>
      </c>
      <c r="AX54" s="292"/>
      <c r="AY54" s="292">
        <f>SUM(AY22:AY50)</f>
        <v>0</v>
      </c>
      <c r="AZ54" s="292"/>
      <c r="BA54" s="292">
        <f>SUM(BA22:BA50)</f>
        <v>0</v>
      </c>
      <c r="BB54" s="292"/>
      <c r="BC54" s="292">
        <f>SUM(BC22:BC50)</f>
        <v>0</v>
      </c>
      <c r="BD54" s="292"/>
      <c r="BE54" s="292">
        <f>SUM(BE22:BE50)</f>
        <v>0</v>
      </c>
      <c r="BF54" s="292"/>
      <c r="BG54" s="292">
        <f>SUM(BG22:BG50)</f>
        <v>0</v>
      </c>
      <c r="BH54" s="292"/>
      <c r="BI54" s="292">
        <f>SUM(BI22:BI50)</f>
        <v>0</v>
      </c>
      <c r="BJ54" s="292"/>
      <c r="BK54" s="292">
        <f>SUM(BK22:BK50)</f>
        <v>0</v>
      </c>
      <c r="BL54" s="292"/>
      <c r="BM54" s="292">
        <f>SUM(BM22:BM50)</f>
        <v>0</v>
      </c>
      <c r="BN54" s="292"/>
      <c r="BO54" s="292">
        <f>SUM(BO22:BO50)</f>
        <v>0</v>
      </c>
      <c r="BP54" s="292"/>
      <c r="BQ54" s="292">
        <f>SUM(BQ22:BQ50)</f>
        <v>0</v>
      </c>
      <c r="BR54" s="292"/>
      <c r="BS54" s="292">
        <f>SUM(BS22:BS50)</f>
        <v>0</v>
      </c>
      <c r="BT54" s="292"/>
      <c r="BU54" s="292">
        <f>SUM(BU22:BU50)</f>
        <v>0</v>
      </c>
      <c r="BV54" s="292"/>
      <c r="BW54" s="292">
        <f>SUM(BW22:BW50)</f>
        <v>0</v>
      </c>
      <c r="BX54" s="292"/>
      <c r="BY54" s="292">
        <f>SUM(BY22:BY50)</f>
        <v>0</v>
      </c>
      <c r="BZ54" s="292"/>
      <c r="CA54" s="292">
        <f>SUM(CA22:CA50)</f>
        <v>0</v>
      </c>
      <c r="CB54" s="292"/>
      <c r="CC54" s="292">
        <f>SUM(CC22:CC50)</f>
        <v>0</v>
      </c>
      <c r="CD54" s="292"/>
      <c r="CE54" s="292">
        <f>SUM(CE22:CE50)</f>
        <v>0</v>
      </c>
      <c r="CF54" s="102"/>
      <c r="CG54" s="122">
        <f>SUM(M54:CE54)</f>
        <v>0</v>
      </c>
      <c r="CH54" s="298">
        <f>SUM(CG22:CG50)</f>
        <v>0</v>
      </c>
    </row>
    <row r="55" spans="1:86" x14ac:dyDescent="0.2">
      <c r="A55" s="159"/>
      <c r="B55" s="145"/>
      <c r="C55" s="113"/>
      <c r="D55" s="138"/>
      <c r="E55" s="292"/>
      <c r="F55" s="291"/>
      <c r="G55" s="292"/>
      <c r="H55" s="291"/>
      <c r="I55" s="292"/>
      <c r="J55" s="291"/>
      <c r="K55" s="292"/>
      <c r="L55" s="291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190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101"/>
      <c r="CG55" s="121"/>
      <c r="CH55" s="290"/>
    </row>
    <row r="56" spans="1:86" x14ac:dyDescent="0.2">
      <c r="A56" s="159" t="s">
        <v>113</v>
      </c>
      <c r="B56" s="145"/>
      <c r="C56" s="112">
        <v>-80</v>
      </c>
      <c r="D56" s="137"/>
      <c r="E56" s="198"/>
      <c r="F56" s="299"/>
      <c r="G56" s="198"/>
      <c r="H56" s="299"/>
      <c r="I56" s="198"/>
      <c r="J56" s="299"/>
      <c r="K56" s="198"/>
      <c r="L56" s="299"/>
      <c r="M56" s="198"/>
      <c r="N56" s="292"/>
      <c r="O56" s="198"/>
      <c r="P56" s="292"/>
      <c r="Q56" s="198"/>
      <c r="R56" s="292"/>
      <c r="S56" s="198"/>
      <c r="T56" s="292"/>
      <c r="U56" s="198"/>
      <c r="V56" s="292"/>
      <c r="W56" s="198"/>
      <c r="X56" s="292"/>
      <c r="Y56" s="198"/>
      <c r="Z56" s="292"/>
      <c r="AA56" s="199"/>
      <c r="AB56" s="292"/>
      <c r="AC56" s="198"/>
      <c r="AD56" s="292"/>
      <c r="AE56" s="198"/>
      <c r="AF56" s="292"/>
      <c r="AG56" s="198"/>
      <c r="AH56" s="292"/>
      <c r="AI56" s="198"/>
      <c r="AJ56" s="292"/>
      <c r="AK56" s="198"/>
      <c r="AL56" s="292"/>
      <c r="AM56" s="198"/>
      <c r="AN56" s="292"/>
      <c r="AO56" s="198"/>
      <c r="AP56" s="292"/>
      <c r="AQ56" s="198"/>
      <c r="AR56" s="292"/>
      <c r="AS56" s="198"/>
      <c r="AT56" s="292"/>
      <c r="AU56" s="198"/>
      <c r="AV56" s="292"/>
      <c r="AW56" s="198"/>
      <c r="AX56" s="292"/>
      <c r="AY56" s="198"/>
      <c r="AZ56" s="292"/>
      <c r="BA56" s="198"/>
      <c r="BB56" s="292"/>
      <c r="BC56" s="198"/>
      <c r="BD56" s="292"/>
      <c r="BE56" s="198"/>
      <c r="BF56" s="292"/>
      <c r="BG56" s="198"/>
      <c r="BH56" s="292"/>
      <c r="BI56" s="198"/>
      <c r="BJ56" s="292"/>
      <c r="BK56" s="198"/>
      <c r="BL56" s="292"/>
      <c r="BM56" s="198"/>
      <c r="BN56" s="292"/>
      <c r="BO56" s="198"/>
      <c r="BP56" s="292"/>
      <c r="BQ56" s="198"/>
      <c r="BR56" s="292"/>
      <c r="BS56" s="198"/>
      <c r="BT56" s="292"/>
      <c r="BU56" s="198"/>
      <c r="BV56" s="292"/>
      <c r="BW56" s="198"/>
      <c r="BX56" s="292"/>
      <c r="BY56" s="198"/>
      <c r="BZ56" s="292"/>
      <c r="CA56" s="198"/>
      <c r="CB56" s="292"/>
      <c r="CC56" s="198"/>
      <c r="CD56" s="292"/>
      <c r="CE56" s="198"/>
      <c r="CF56" s="102"/>
      <c r="CG56" s="122">
        <f>SUM(M56:CE56)</f>
        <v>0</v>
      </c>
      <c r="CH56" s="290"/>
    </row>
    <row r="57" spans="1:86" x14ac:dyDescent="0.2">
      <c r="A57" s="180" t="s">
        <v>105</v>
      </c>
      <c r="B57" s="155"/>
      <c r="C57" s="116"/>
      <c r="D57" s="141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300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103"/>
      <c r="CG57" s="124"/>
      <c r="CH57" s="290"/>
    </row>
    <row r="58" spans="1:86" x14ac:dyDescent="0.2">
      <c r="A58" s="180"/>
      <c r="B58" s="155"/>
      <c r="C58" s="116"/>
      <c r="D58" s="141"/>
      <c r="E58" s="292"/>
      <c r="F58" s="338"/>
      <c r="G58" s="292"/>
      <c r="H58" s="338"/>
      <c r="I58" s="292"/>
      <c r="J58" s="338"/>
      <c r="K58" s="292"/>
      <c r="L58" s="338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190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102"/>
      <c r="CG58" s="122"/>
      <c r="CH58" s="290"/>
    </row>
    <row r="59" spans="1:86" x14ac:dyDescent="0.2">
      <c r="A59" s="159" t="s">
        <v>114</v>
      </c>
      <c r="B59" s="145"/>
      <c r="C59" s="112">
        <v>-90</v>
      </c>
      <c r="D59" s="137"/>
      <c r="E59" s="299">
        <f>SUM(E54,E56)</f>
        <v>0</v>
      </c>
      <c r="F59" s="288"/>
      <c r="G59" s="299">
        <f>SUM(G54,G56)</f>
        <v>0</v>
      </c>
      <c r="H59" s="288"/>
      <c r="I59" s="299">
        <f>SUM(I54,I56)</f>
        <v>0</v>
      </c>
      <c r="J59" s="288"/>
      <c r="K59" s="299">
        <f>SUM(K54,K56)</f>
        <v>0</v>
      </c>
      <c r="L59" s="288"/>
      <c r="M59" s="299">
        <f>SUM(M54,M56)</f>
        <v>0</v>
      </c>
      <c r="N59" s="292"/>
      <c r="O59" s="299">
        <f>SUM(O54,O56)</f>
        <v>0</v>
      </c>
      <c r="P59" s="292"/>
      <c r="Q59" s="299">
        <f>SUM(Q54,Q56)</f>
        <v>0</v>
      </c>
      <c r="R59" s="292"/>
      <c r="S59" s="299">
        <f>SUM(S54,S56)</f>
        <v>0</v>
      </c>
      <c r="T59" s="292"/>
      <c r="U59" s="299">
        <f>SUM(U54,U56)</f>
        <v>0</v>
      </c>
      <c r="V59" s="292"/>
      <c r="W59" s="299">
        <f>SUM(W54,W56)</f>
        <v>0</v>
      </c>
      <c r="X59" s="292"/>
      <c r="Y59" s="299">
        <f>SUM(Y54,Y56)</f>
        <v>0</v>
      </c>
      <c r="Z59" s="292"/>
      <c r="AA59" s="299">
        <f>SUM(AA54,AA56)</f>
        <v>0</v>
      </c>
      <c r="AB59" s="292"/>
      <c r="AC59" s="299">
        <f>SUM(AC54,AC56)</f>
        <v>0</v>
      </c>
      <c r="AD59" s="292"/>
      <c r="AE59" s="299">
        <f>SUM(AE54,AE56)</f>
        <v>0</v>
      </c>
      <c r="AF59" s="292"/>
      <c r="AG59" s="299">
        <f>SUM(AG54,AG56)</f>
        <v>0</v>
      </c>
      <c r="AH59" s="292"/>
      <c r="AI59" s="299">
        <f>SUM(AI54,AI56)</f>
        <v>0</v>
      </c>
      <c r="AJ59" s="292"/>
      <c r="AK59" s="299">
        <f>SUM(AK54,AK56)</f>
        <v>0</v>
      </c>
      <c r="AL59" s="292"/>
      <c r="AM59" s="299">
        <f>SUM(AM54,AM56)</f>
        <v>0</v>
      </c>
      <c r="AN59" s="292"/>
      <c r="AO59" s="299">
        <f>SUM(AO54,AO56)</f>
        <v>0</v>
      </c>
      <c r="AP59" s="292"/>
      <c r="AQ59" s="299">
        <f>SUM(AQ54,AQ56)</f>
        <v>0</v>
      </c>
      <c r="AR59" s="292"/>
      <c r="AS59" s="299">
        <f>SUM(AS54,AS56)</f>
        <v>0</v>
      </c>
      <c r="AT59" s="292"/>
      <c r="AU59" s="299">
        <f>SUM(AU54,AU56)</f>
        <v>0</v>
      </c>
      <c r="AV59" s="292"/>
      <c r="AW59" s="299">
        <f>SUM(AW54,AW56)</f>
        <v>0</v>
      </c>
      <c r="AX59" s="292"/>
      <c r="AY59" s="299">
        <f>SUM(AY54,AY56)</f>
        <v>0</v>
      </c>
      <c r="AZ59" s="292"/>
      <c r="BA59" s="299">
        <f>SUM(BA54,BA56)</f>
        <v>0</v>
      </c>
      <c r="BB59" s="292"/>
      <c r="BC59" s="299">
        <f>SUM(BC54,BC56)</f>
        <v>0</v>
      </c>
      <c r="BD59" s="292"/>
      <c r="BE59" s="299">
        <f>SUM(BE54,BE56)</f>
        <v>0</v>
      </c>
      <c r="BF59" s="292"/>
      <c r="BG59" s="299">
        <f>SUM(BG54,BG56)</f>
        <v>0</v>
      </c>
      <c r="BH59" s="292"/>
      <c r="BI59" s="299">
        <f>SUM(BI54,BI56)</f>
        <v>0</v>
      </c>
      <c r="BJ59" s="292"/>
      <c r="BK59" s="299">
        <f>SUM(BK54,BK56)</f>
        <v>0</v>
      </c>
      <c r="BL59" s="292"/>
      <c r="BM59" s="299">
        <f>SUM(BM54,BM56)</f>
        <v>0</v>
      </c>
      <c r="BN59" s="292"/>
      <c r="BO59" s="299">
        <f>SUM(BO54,BO56)</f>
        <v>0</v>
      </c>
      <c r="BP59" s="292"/>
      <c r="BQ59" s="299">
        <f>SUM(BQ54,BQ56)</f>
        <v>0</v>
      </c>
      <c r="BR59" s="292"/>
      <c r="BS59" s="299">
        <f>SUM(BS54,BS56)</f>
        <v>0</v>
      </c>
      <c r="BT59" s="292"/>
      <c r="BU59" s="299">
        <f>SUM(BU54,BU56)</f>
        <v>0</v>
      </c>
      <c r="BV59" s="292"/>
      <c r="BW59" s="299">
        <f>SUM(BW54,BW56)</f>
        <v>0</v>
      </c>
      <c r="BX59" s="292"/>
      <c r="BY59" s="299">
        <f>SUM(BY54,BY56)</f>
        <v>0</v>
      </c>
      <c r="BZ59" s="292"/>
      <c r="CA59" s="299">
        <f>SUM(CA54,CA56)</f>
        <v>0</v>
      </c>
      <c r="CB59" s="292"/>
      <c r="CC59" s="299">
        <f>SUM(CC54,CC56)</f>
        <v>0</v>
      </c>
      <c r="CD59" s="292"/>
      <c r="CE59" s="299">
        <f>SUM(CE54,CE56)</f>
        <v>0</v>
      </c>
      <c r="CF59" s="102"/>
      <c r="CG59" s="124">
        <f>SUM(M59:CE59)</f>
        <v>0</v>
      </c>
      <c r="CH59" s="298">
        <f>SUM(CG54:CG56)</f>
        <v>0</v>
      </c>
    </row>
    <row r="60" spans="1:86" x14ac:dyDescent="0.2">
      <c r="A60" s="159" t="s">
        <v>115</v>
      </c>
      <c r="B60" s="145"/>
      <c r="C60" s="113">
        <v>-91</v>
      </c>
      <c r="D60" s="138"/>
      <c r="E60" s="302" t="str">
        <f>IFERROR(E59/E54," " )</f>
        <v xml:space="preserve"> </v>
      </c>
      <c r="F60" s="291"/>
      <c r="G60" s="302" t="str">
        <f>IFERROR(G59/G54," " )</f>
        <v xml:space="preserve"> </v>
      </c>
      <c r="H60" s="291"/>
      <c r="I60" s="302" t="str">
        <f>IFERROR(I59/I54," " )</f>
        <v xml:space="preserve"> </v>
      </c>
      <c r="J60" s="291"/>
      <c r="K60" s="302" t="str">
        <f>IFERROR(K59/K54," " )</f>
        <v xml:space="preserve"> </v>
      </c>
      <c r="L60" s="291"/>
      <c r="M60" s="302" t="str">
        <f>IFERROR(M59/M54," " )</f>
        <v xml:space="preserve"> </v>
      </c>
      <c r="N60" s="303"/>
      <c r="O60" s="302" t="str">
        <f>IFERROR(O59/O54," " )</f>
        <v xml:space="preserve"> </v>
      </c>
      <c r="P60" s="303"/>
      <c r="Q60" s="302" t="str">
        <f>IFERROR(Q59/Q54," " )</f>
        <v xml:space="preserve"> </v>
      </c>
      <c r="R60" s="303"/>
      <c r="S60" s="302" t="str">
        <f>IFERROR(S59/S54," " )</f>
        <v xml:space="preserve"> </v>
      </c>
      <c r="T60" s="303"/>
      <c r="U60" s="302" t="str">
        <f>IFERROR(U59/U54," " )</f>
        <v xml:space="preserve"> </v>
      </c>
      <c r="V60" s="303"/>
      <c r="W60" s="302" t="str">
        <f>IFERROR(W59/W54," " )</f>
        <v xml:space="preserve"> </v>
      </c>
      <c r="X60" s="303"/>
      <c r="Y60" s="302" t="str">
        <f>IFERROR(Y59/Y54," " )</f>
        <v xml:space="preserve"> </v>
      </c>
      <c r="Z60" s="303"/>
      <c r="AA60" s="304" t="str">
        <f>IFERROR(AA59/AA54," " )</f>
        <v xml:space="preserve"> </v>
      </c>
      <c r="AB60" s="303"/>
      <c r="AC60" s="302" t="str">
        <f>IFERROR(AC59/AC54," " )</f>
        <v xml:space="preserve"> </v>
      </c>
      <c r="AD60" s="303"/>
      <c r="AE60" s="302" t="str">
        <f>IFERROR(AE59/AE54," " )</f>
        <v xml:space="preserve"> </v>
      </c>
      <c r="AF60" s="303"/>
      <c r="AG60" s="302" t="str">
        <f>IFERROR(AG59/AG54," " )</f>
        <v xml:space="preserve"> </v>
      </c>
      <c r="AH60" s="303"/>
      <c r="AI60" s="302" t="str">
        <f>IFERROR(AI59/AI54," " )</f>
        <v xml:space="preserve"> </v>
      </c>
      <c r="AJ60" s="303"/>
      <c r="AK60" s="302" t="str">
        <f>IFERROR(AK59/AK54," " )</f>
        <v xml:space="preserve"> </v>
      </c>
      <c r="AL60" s="303"/>
      <c r="AM60" s="302" t="str">
        <f>IFERROR(AM59/AM54," " )</f>
        <v xml:space="preserve"> </v>
      </c>
      <c r="AN60" s="303"/>
      <c r="AO60" s="302" t="str">
        <f>IFERROR(AO59/AO54," " )</f>
        <v xml:space="preserve"> </v>
      </c>
      <c r="AP60" s="303"/>
      <c r="AQ60" s="302" t="str">
        <f>IFERROR(AQ59/AQ54," " )</f>
        <v xml:space="preserve"> </v>
      </c>
      <c r="AR60" s="303"/>
      <c r="AS60" s="302" t="str">
        <f>IFERROR(AS59/AS54," " )</f>
        <v xml:space="preserve"> </v>
      </c>
      <c r="AT60" s="303"/>
      <c r="AU60" s="302" t="str">
        <f>IFERROR(AU59/AU54," " )</f>
        <v xml:space="preserve"> </v>
      </c>
      <c r="AV60" s="303"/>
      <c r="AW60" s="302" t="str">
        <f>IFERROR(AW59/AW54," " )</f>
        <v xml:space="preserve"> </v>
      </c>
      <c r="AX60" s="303"/>
      <c r="AY60" s="302" t="str">
        <f>IFERROR(AY59/AY54," " )</f>
        <v xml:space="preserve"> </v>
      </c>
      <c r="AZ60" s="303"/>
      <c r="BA60" s="302" t="str">
        <f>IFERROR(BA59/BA54," " )</f>
        <v xml:space="preserve"> </v>
      </c>
      <c r="BB60" s="303"/>
      <c r="BC60" s="302" t="str">
        <f>IFERROR(BC59/BC54," " )</f>
        <v xml:space="preserve"> </v>
      </c>
      <c r="BD60" s="303"/>
      <c r="BE60" s="302" t="str">
        <f>IFERROR(BE59/BE54," " )</f>
        <v xml:space="preserve"> </v>
      </c>
      <c r="BF60" s="303"/>
      <c r="BG60" s="302" t="str">
        <f>IFERROR(BG59/BG54," " )</f>
        <v xml:space="preserve"> </v>
      </c>
      <c r="BH60" s="303"/>
      <c r="BI60" s="302" t="str">
        <f>IFERROR(BI59/BI54," " )</f>
        <v xml:space="preserve"> </v>
      </c>
      <c r="BJ60" s="303"/>
      <c r="BK60" s="302" t="str">
        <f>IFERROR(BK59/BK54," " )</f>
        <v xml:space="preserve"> </v>
      </c>
      <c r="BL60" s="303"/>
      <c r="BM60" s="302" t="str">
        <f>IFERROR(BM59/BM54," " )</f>
        <v xml:space="preserve"> </v>
      </c>
      <c r="BN60" s="303"/>
      <c r="BO60" s="302" t="str">
        <f>IFERROR(BO59/BO54," " )</f>
        <v xml:space="preserve"> </v>
      </c>
      <c r="BP60" s="303"/>
      <c r="BQ60" s="302" t="str">
        <f>IFERROR(BQ59/BQ54," " )</f>
        <v xml:space="preserve"> </v>
      </c>
      <c r="BR60" s="303"/>
      <c r="BS60" s="302" t="str">
        <f>IFERROR(BS59/BS54," " )</f>
        <v xml:space="preserve"> </v>
      </c>
      <c r="BT60" s="303"/>
      <c r="BU60" s="302" t="str">
        <f>IFERROR(BU59/BU54," " )</f>
        <v xml:space="preserve"> </v>
      </c>
      <c r="BV60" s="303"/>
      <c r="BW60" s="302" t="str">
        <f>IFERROR(BW59/BW54," " )</f>
        <v xml:space="preserve"> </v>
      </c>
      <c r="BX60" s="303"/>
      <c r="BY60" s="302" t="str">
        <f>IFERROR(BY59/BY54," " )</f>
        <v xml:space="preserve"> </v>
      </c>
      <c r="BZ60" s="303"/>
      <c r="CA60" s="302" t="str">
        <f>IFERROR(CA59/CA54," " )</f>
        <v xml:space="preserve"> </v>
      </c>
      <c r="CB60" s="303"/>
      <c r="CC60" s="302" t="str">
        <f>IFERROR(CC59/CC54," " )</f>
        <v xml:space="preserve"> </v>
      </c>
      <c r="CD60" s="303"/>
      <c r="CE60" s="302" t="str">
        <f>IFERROR(CE59/CE54," " )</f>
        <v xml:space="preserve"> </v>
      </c>
      <c r="CF60" s="67"/>
      <c r="CG60" s="125" t="str">
        <f>IFERROR(CG59/CG54," " )</f>
        <v xml:space="preserve"> </v>
      </c>
    </row>
    <row r="61" spans="1:86" x14ac:dyDescent="0.2">
      <c r="A61" s="159"/>
      <c r="B61" s="145"/>
      <c r="C61" s="113"/>
      <c r="D61" s="138"/>
      <c r="E61" s="302"/>
      <c r="F61" s="291"/>
      <c r="G61" s="302"/>
      <c r="H61" s="291"/>
      <c r="I61" s="302"/>
      <c r="J61" s="291"/>
      <c r="K61" s="302"/>
      <c r="L61" s="291"/>
      <c r="M61" s="302"/>
      <c r="N61" s="303"/>
      <c r="O61" s="302"/>
      <c r="P61" s="303"/>
      <c r="Q61" s="302"/>
      <c r="R61" s="303"/>
      <c r="S61" s="302"/>
      <c r="T61" s="303"/>
      <c r="U61" s="302"/>
      <c r="V61" s="303"/>
      <c r="W61" s="302"/>
      <c r="X61" s="303"/>
      <c r="Y61" s="302"/>
      <c r="Z61" s="303"/>
      <c r="AA61" s="304"/>
      <c r="AB61" s="303"/>
      <c r="AC61" s="302"/>
      <c r="AD61" s="303"/>
      <c r="AE61" s="302"/>
      <c r="AF61" s="303"/>
      <c r="AG61" s="302"/>
      <c r="AH61" s="303"/>
      <c r="AI61" s="302"/>
      <c r="AJ61" s="303"/>
      <c r="AK61" s="302"/>
      <c r="AL61" s="303"/>
      <c r="AM61" s="302"/>
      <c r="AN61" s="303"/>
      <c r="AO61" s="302"/>
      <c r="AP61" s="303"/>
      <c r="AQ61" s="302"/>
      <c r="AR61" s="303"/>
      <c r="AS61" s="302"/>
      <c r="AT61" s="303"/>
      <c r="AU61" s="302"/>
      <c r="AV61" s="303"/>
      <c r="AW61" s="302"/>
      <c r="AX61" s="303"/>
      <c r="AY61" s="302"/>
      <c r="AZ61" s="303"/>
      <c r="BA61" s="302"/>
      <c r="BB61" s="303"/>
      <c r="BC61" s="302"/>
      <c r="BD61" s="303"/>
      <c r="BE61" s="302"/>
      <c r="BF61" s="303"/>
      <c r="BG61" s="302"/>
      <c r="BH61" s="303"/>
      <c r="BI61" s="302"/>
      <c r="BJ61" s="303"/>
      <c r="BK61" s="302"/>
      <c r="BL61" s="303"/>
      <c r="BM61" s="302"/>
      <c r="BN61" s="303"/>
      <c r="BO61" s="302"/>
      <c r="BP61" s="303"/>
      <c r="BQ61" s="302"/>
      <c r="BR61" s="303"/>
      <c r="BS61" s="302"/>
      <c r="BT61" s="303"/>
      <c r="BU61" s="302"/>
      <c r="BV61" s="303"/>
      <c r="BW61" s="302"/>
      <c r="BX61" s="303"/>
      <c r="BY61" s="302"/>
      <c r="BZ61" s="303"/>
      <c r="CA61" s="302"/>
      <c r="CB61" s="303"/>
      <c r="CC61" s="302"/>
      <c r="CD61" s="303"/>
      <c r="CE61" s="302"/>
      <c r="CF61" s="67"/>
      <c r="CG61" s="126"/>
    </row>
    <row r="62" spans="1:86" x14ac:dyDescent="0.2">
      <c r="A62" s="159" t="s">
        <v>116</v>
      </c>
      <c r="B62" s="145"/>
      <c r="C62" s="113">
        <v>-100</v>
      </c>
      <c r="D62" s="138"/>
      <c r="E62" s="201">
        <v>0.05</v>
      </c>
      <c r="F62" s="291"/>
      <c r="G62" s="201">
        <v>0.05</v>
      </c>
      <c r="H62" s="291"/>
      <c r="I62" s="201">
        <v>0.05</v>
      </c>
      <c r="J62" s="291"/>
      <c r="K62" s="201">
        <v>0.05</v>
      </c>
      <c r="L62" s="291"/>
      <c r="M62" s="201">
        <v>0.05</v>
      </c>
      <c r="N62" s="307"/>
      <c r="O62" s="201">
        <v>0.05</v>
      </c>
      <c r="P62" s="307"/>
      <c r="Q62" s="201">
        <v>0.05</v>
      </c>
      <c r="R62" s="307"/>
      <c r="S62" s="201">
        <v>0.05</v>
      </c>
      <c r="T62" s="307"/>
      <c r="U62" s="201">
        <v>0.05</v>
      </c>
      <c r="V62" s="307"/>
      <c r="W62" s="201">
        <v>0.2</v>
      </c>
      <c r="X62" s="307"/>
      <c r="Y62" s="201">
        <v>0.2</v>
      </c>
      <c r="Z62" s="307"/>
      <c r="AA62" s="202">
        <v>0.2</v>
      </c>
      <c r="AB62" s="307"/>
      <c r="AC62" s="201">
        <v>0.2</v>
      </c>
      <c r="AD62" s="307"/>
      <c r="AE62" s="201">
        <v>0.2</v>
      </c>
      <c r="AF62" s="307"/>
      <c r="AG62" s="201">
        <v>0.2</v>
      </c>
      <c r="AH62" s="307"/>
      <c r="AI62" s="201">
        <v>0.2</v>
      </c>
      <c r="AJ62" s="307"/>
      <c r="AK62" s="201">
        <v>0.1</v>
      </c>
      <c r="AL62" s="307"/>
      <c r="AM62" s="201">
        <v>0.1</v>
      </c>
      <c r="AN62" s="307"/>
      <c r="AO62" s="201">
        <v>0.1</v>
      </c>
      <c r="AP62" s="307"/>
      <c r="AQ62" s="201">
        <v>0.1</v>
      </c>
      <c r="AR62" s="307"/>
      <c r="AS62" s="201">
        <v>0.1</v>
      </c>
      <c r="AT62" s="307"/>
      <c r="AU62" s="201">
        <v>0.1</v>
      </c>
      <c r="AV62" s="307"/>
      <c r="AW62" s="201">
        <v>0.1</v>
      </c>
      <c r="AX62" s="307"/>
      <c r="AY62" s="201">
        <v>0.2</v>
      </c>
      <c r="AZ62" s="307"/>
      <c r="BA62" s="201">
        <v>0.2</v>
      </c>
      <c r="BB62" s="307"/>
      <c r="BC62" s="201">
        <v>0.2</v>
      </c>
      <c r="BD62" s="307"/>
      <c r="BE62" s="201">
        <v>0.2</v>
      </c>
      <c r="BF62" s="307"/>
      <c r="BG62" s="201">
        <v>0.2</v>
      </c>
      <c r="BH62" s="307"/>
      <c r="BI62" s="201">
        <v>0.2</v>
      </c>
      <c r="BJ62" s="307"/>
      <c r="BK62" s="201">
        <v>0.2</v>
      </c>
      <c r="BL62" s="307"/>
      <c r="BM62" s="201">
        <v>0.2</v>
      </c>
      <c r="BN62" s="307"/>
      <c r="BO62" s="201">
        <v>0.2</v>
      </c>
      <c r="BP62" s="307"/>
      <c r="BQ62" s="201">
        <v>0.2</v>
      </c>
      <c r="BR62" s="307"/>
      <c r="BS62" s="201">
        <v>0.2</v>
      </c>
      <c r="BT62" s="307"/>
      <c r="BU62" s="201">
        <v>0.2</v>
      </c>
      <c r="BV62" s="307"/>
      <c r="BW62" s="201">
        <v>0.2</v>
      </c>
      <c r="BX62" s="307"/>
      <c r="BY62" s="201">
        <v>0.2</v>
      </c>
      <c r="BZ62" s="307"/>
      <c r="CA62" s="201">
        <v>0.2</v>
      </c>
      <c r="CB62" s="307"/>
      <c r="CC62" s="201">
        <v>0.2</v>
      </c>
      <c r="CD62" s="307"/>
      <c r="CE62" s="201">
        <v>0.2</v>
      </c>
      <c r="CF62" s="68"/>
      <c r="CG62" s="127"/>
    </row>
    <row r="63" spans="1:86" x14ac:dyDescent="0.2">
      <c r="A63" s="159" t="s">
        <v>117</v>
      </c>
      <c r="B63" s="145"/>
      <c r="C63" s="113">
        <v>-115</v>
      </c>
      <c r="D63" s="138"/>
      <c r="E63" s="309">
        <f>E62*E59</f>
        <v>0</v>
      </c>
      <c r="F63" s="308"/>
      <c r="G63" s="309">
        <f>G62*G59</f>
        <v>0</v>
      </c>
      <c r="H63" s="308"/>
      <c r="I63" s="309">
        <f>I62*I59</f>
        <v>0</v>
      </c>
      <c r="J63" s="308"/>
      <c r="K63" s="309">
        <f>K62*K59</f>
        <v>0</v>
      </c>
      <c r="L63" s="308"/>
      <c r="M63" s="309">
        <f>M62*M59</f>
        <v>0</v>
      </c>
      <c r="N63" s="310"/>
      <c r="O63" s="309">
        <f>O62*O59</f>
        <v>0</v>
      </c>
      <c r="P63" s="310"/>
      <c r="Q63" s="309">
        <f>Q62*Q59</f>
        <v>0</v>
      </c>
      <c r="R63" s="310"/>
      <c r="S63" s="309">
        <f>S62*S59</f>
        <v>0</v>
      </c>
      <c r="T63" s="310"/>
      <c r="U63" s="309">
        <f>U62*U59</f>
        <v>0</v>
      </c>
      <c r="V63" s="310"/>
      <c r="W63" s="309">
        <f>W62*W59</f>
        <v>0</v>
      </c>
      <c r="X63" s="310"/>
      <c r="Y63" s="309">
        <f>Y62*Y59</f>
        <v>0</v>
      </c>
      <c r="Z63" s="310"/>
      <c r="AA63" s="311">
        <f>AA62*AA59</f>
        <v>0</v>
      </c>
      <c r="AB63" s="310"/>
      <c r="AC63" s="309">
        <f>AC62*AC59</f>
        <v>0</v>
      </c>
      <c r="AD63" s="310"/>
      <c r="AE63" s="309">
        <f>AE62*AE59</f>
        <v>0</v>
      </c>
      <c r="AF63" s="310"/>
      <c r="AG63" s="309">
        <f>AG62*AG59</f>
        <v>0</v>
      </c>
      <c r="AH63" s="310"/>
      <c r="AI63" s="309">
        <f>AI62*AI59</f>
        <v>0</v>
      </c>
      <c r="AJ63" s="310"/>
      <c r="AK63" s="309">
        <f>AK62*AK59</f>
        <v>0</v>
      </c>
      <c r="AL63" s="310"/>
      <c r="AM63" s="309">
        <f>AM62*AM59</f>
        <v>0</v>
      </c>
      <c r="AN63" s="310"/>
      <c r="AO63" s="309">
        <f>AO62*AO59</f>
        <v>0</v>
      </c>
      <c r="AP63" s="310"/>
      <c r="AQ63" s="309">
        <f>AQ62*AQ59</f>
        <v>0</v>
      </c>
      <c r="AR63" s="310"/>
      <c r="AS63" s="309">
        <f>AS62*AS59</f>
        <v>0</v>
      </c>
      <c r="AT63" s="310"/>
      <c r="AU63" s="309">
        <f>AU62*AU59</f>
        <v>0</v>
      </c>
      <c r="AV63" s="310"/>
      <c r="AW63" s="309">
        <f>AW62*AW59</f>
        <v>0</v>
      </c>
      <c r="AX63" s="310"/>
      <c r="AY63" s="309">
        <f>AY62*AY59</f>
        <v>0</v>
      </c>
      <c r="AZ63" s="310"/>
      <c r="BA63" s="309">
        <f>BA62*BA59</f>
        <v>0</v>
      </c>
      <c r="BB63" s="310"/>
      <c r="BC63" s="309">
        <f>BC62*BC59</f>
        <v>0</v>
      </c>
      <c r="BD63" s="310"/>
      <c r="BE63" s="309">
        <f>BE62*BE59</f>
        <v>0</v>
      </c>
      <c r="BF63" s="310"/>
      <c r="BG63" s="309">
        <f>BG62*BG59</f>
        <v>0</v>
      </c>
      <c r="BH63" s="310"/>
      <c r="BI63" s="309">
        <f>BI62*BI59</f>
        <v>0</v>
      </c>
      <c r="BJ63" s="310"/>
      <c r="BK63" s="309">
        <f>BK62*BK59</f>
        <v>0</v>
      </c>
      <c r="BL63" s="310"/>
      <c r="BM63" s="309">
        <f>BM62*BM59</f>
        <v>0</v>
      </c>
      <c r="BN63" s="310"/>
      <c r="BO63" s="309">
        <f>BO62*BO59</f>
        <v>0</v>
      </c>
      <c r="BP63" s="310"/>
      <c r="BQ63" s="309">
        <f>BQ62*BQ59</f>
        <v>0</v>
      </c>
      <c r="BR63" s="310"/>
      <c r="BS63" s="309">
        <f>BS62*BS59</f>
        <v>0</v>
      </c>
      <c r="BT63" s="310"/>
      <c r="BU63" s="309">
        <f>BU62*BU59</f>
        <v>0</v>
      </c>
      <c r="BV63" s="310"/>
      <c r="BW63" s="309">
        <f>BW62*BW59</f>
        <v>0</v>
      </c>
      <c r="BX63" s="310"/>
      <c r="BY63" s="309">
        <f>BY62*BY59</f>
        <v>0</v>
      </c>
      <c r="BZ63" s="310"/>
      <c r="CA63" s="309">
        <f>CA62*CA59</f>
        <v>0</v>
      </c>
      <c r="CB63" s="310"/>
      <c r="CC63" s="309">
        <f>CC62*CC59</f>
        <v>0</v>
      </c>
      <c r="CD63" s="310"/>
      <c r="CE63" s="309">
        <f>CE62*CE59</f>
        <v>0</v>
      </c>
      <c r="CF63" s="100"/>
      <c r="CG63" s="128">
        <f>SUM(M63:CE63)</f>
        <v>0</v>
      </c>
    </row>
    <row r="64" spans="1:86" x14ac:dyDescent="0.2">
      <c r="A64" s="159"/>
      <c r="B64" s="145"/>
      <c r="C64" s="113"/>
      <c r="D64" s="138"/>
      <c r="E64" s="312"/>
      <c r="F64" s="291"/>
      <c r="G64" s="312"/>
      <c r="H64" s="291"/>
      <c r="I64" s="312"/>
      <c r="J64" s="291"/>
      <c r="K64" s="312"/>
      <c r="L64" s="291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190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2"/>
      <c r="CB64" s="312"/>
      <c r="CC64" s="312"/>
      <c r="CD64" s="312"/>
      <c r="CE64" s="312"/>
      <c r="CF64" s="69"/>
      <c r="CG64" s="129"/>
    </row>
    <row r="65" spans="1:86" x14ac:dyDescent="0.2">
      <c r="A65" s="171" t="s">
        <v>118</v>
      </c>
      <c r="B65" s="156"/>
      <c r="C65" s="113">
        <v>-120</v>
      </c>
      <c r="D65" s="138"/>
      <c r="E65" s="313">
        <f>IF(E62=0.05,1.25%,IF(E62=0.1,0.625%,IF(E62=0.2,0.3125%)))</f>
        <v>1.2500000000000001E-2</v>
      </c>
      <c r="F65" s="291"/>
      <c r="G65" s="313">
        <f>IF(G62=0.05,1.25%,IF(G62=0.1,0.625%,IF(G62=0.2,0.3125%)))</f>
        <v>1.2500000000000001E-2</v>
      </c>
      <c r="H65" s="291"/>
      <c r="I65" s="313">
        <f>IF(I62=0.05,1.25%,IF(I62=0.1,0.625%,IF(I62=0.2,0.3125%)))</f>
        <v>1.2500000000000001E-2</v>
      </c>
      <c r="J65" s="291"/>
      <c r="K65" s="313">
        <f>IF(K62=0.05,1.25%,IF(K62=0.1,0.625%,IF(K62=0.2,0.3125%)))</f>
        <v>1.2500000000000001E-2</v>
      </c>
      <c r="L65" s="291"/>
      <c r="M65" s="313">
        <f>IF(M62=0.05,1.25%,IF(M62=0.1,0.625%,IF(M62=0.2,0.3125%)))</f>
        <v>1.2500000000000001E-2</v>
      </c>
      <c r="N65" s="313"/>
      <c r="O65" s="313">
        <f>IF(O62=0.05,1.25%,IF(O62=0.1,0.625%,IF(O62=0.2,0.3125%)))</f>
        <v>1.2500000000000001E-2</v>
      </c>
      <c r="P65" s="313"/>
      <c r="Q65" s="313">
        <f>IF(Q62=0.05,1.25%,IF(Q62=0.1,0.625%,IF(Q62=0.2,0.3125%)))</f>
        <v>1.2500000000000001E-2</v>
      </c>
      <c r="R65" s="313"/>
      <c r="S65" s="313">
        <f>IF(S62=0.05,1.25%,IF(S62=0.1,0.625%,IF(S62=0.2,0.3125%)))</f>
        <v>1.2500000000000001E-2</v>
      </c>
      <c r="T65" s="313"/>
      <c r="U65" s="313">
        <f>IF(U62=0.05,1.25%,IF(U62=0.1,0.625%,IF(U62=0.2,0.3125%)))</f>
        <v>1.2500000000000001E-2</v>
      </c>
      <c r="V65" s="313"/>
      <c r="W65" s="313">
        <f>IF(W62=0.05,1.25%,IF(W62=0.1,0.625%,IF(W62=0.2,0.3125%)))</f>
        <v>3.1250000000000002E-3</v>
      </c>
      <c r="X65" s="313"/>
      <c r="Y65" s="313">
        <f>IF(Y62=0.05,1.25%,IF(Y62=0.1,0.625%,IF(Y62=0.2,0.3125%)))</f>
        <v>3.1250000000000002E-3</v>
      </c>
      <c r="Z65" s="313"/>
      <c r="AA65" s="313">
        <f>IF(AA62=0.05,1.25%,IF(AA62=0.1,0.625%,IF(AA62=0.2,0.3125%)))</f>
        <v>3.1250000000000002E-3</v>
      </c>
      <c r="AB65" s="313"/>
      <c r="AC65" s="313">
        <f>IF(AC62=0.05,1.25%,IF(AC62=0.1,0.625%,IF(AC62=0.2,0.3125%)))</f>
        <v>3.1250000000000002E-3</v>
      </c>
      <c r="AD65" s="313"/>
      <c r="AE65" s="313">
        <f>IF(AE62=0.05,1.25%,IF(AE62=0.1,0.625%,IF(AE62=0.2,0.3125%)))</f>
        <v>3.1250000000000002E-3</v>
      </c>
      <c r="AF65" s="313"/>
      <c r="AG65" s="313">
        <f>IF(AG62=0.05,1.25%,IF(AG62=0.1,0.625%,IF(AG62=0.2,0.3125%)))</f>
        <v>3.1250000000000002E-3</v>
      </c>
      <c r="AH65" s="313"/>
      <c r="AI65" s="313">
        <f>IF(AI62=0.05,1.25%,IF(AI62=0.1,0.625%,IF(AI62=0.2,0.3125%)))</f>
        <v>3.1250000000000002E-3</v>
      </c>
      <c r="AJ65" s="313"/>
      <c r="AK65" s="313">
        <f>IF(AK62=0.05,1.25%,IF(AK62=0.1,0.625%,IF(AK62=0.2,0.3125%)))</f>
        <v>6.2500000000000003E-3</v>
      </c>
      <c r="AL65" s="313"/>
      <c r="AM65" s="313">
        <f>IF(AM62=0.05,1.25%,IF(AM62=0.1,0.625%,IF(AM62=0.2,0.3125%)))</f>
        <v>6.2500000000000003E-3</v>
      </c>
      <c r="AN65" s="313"/>
      <c r="AO65" s="313">
        <f>IF(AO62=0.05,1.25%,IF(AO62=0.1,0.625%,IF(AO62=0.2,0.3125%)))</f>
        <v>6.2500000000000003E-3</v>
      </c>
      <c r="AP65" s="313"/>
      <c r="AQ65" s="313">
        <f>IF(AQ62=0.05,1.25%,IF(AQ62=0.1,0.625%,IF(AQ62=0.2,0.3125%)))</f>
        <v>6.2500000000000003E-3</v>
      </c>
      <c r="AR65" s="313"/>
      <c r="AS65" s="313">
        <f>IF(AS62=0.05,1.25%,IF(AS62=0.1,0.625%,IF(AS62=0.2,0.3125%)))</f>
        <v>6.2500000000000003E-3</v>
      </c>
      <c r="AT65" s="313"/>
      <c r="AU65" s="313">
        <f>IF(AU62=0.05,1.25%,IF(AU62=0.1,0.625%,IF(AU62=0.2,0.3125%)))</f>
        <v>6.2500000000000003E-3</v>
      </c>
      <c r="AV65" s="313"/>
      <c r="AW65" s="313">
        <f>IF(AW62=0.05,1.25%,IF(AW62=0.1,0.625%,IF(AW62=0.2,0.3125%)))</f>
        <v>6.2500000000000003E-3</v>
      </c>
      <c r="AX65" s="313"/>
      <c r="AY65" s="313">
        <f>IF(AY62=0.05,1.25%,IF(AY62=0.1,0.625%,IF(AY62=0.2,0.3125%)))</f>
        <v>3.1250000000000002E-3</v>
      </c>
      <c r="AZ65" s="313"/>
      <c r="BA65" s="313">
        <f>IF(BA62=0.05,1.25%,IF(BA62=0.1,0.625%,IF(BA62=0.2,0.3125%)))</f>
        <v>3.1250000000000002E-3</v>
      </c>
      <c r="BB65" s="313"/>
      <c r="BC65" s="313">
        <f>IF(BC62=0.05,1.25%,IF(BC62=0.1,0.625%,IF(BC62=0.2,0.3125%)))</f>
        <v>3.1250000000000002E-3</v>
      </c>
      <c r="BD65" s="313"/>
      <c r="BE65" s="313">
        <f>IF(BE62=0.05,1.25%,IF(BE62=0.1,0.625%,IF(BE62=0.2,0.3125%)))</f>
        <v>3.1250000000000002E-3</v>
      </c>
      <c r="BF65" s="313"/>
      <c r="BG65" s="313">
        <f>IF(BG62=0.05,1.25%,IF(BG62=0.1,0.625%,IF(BG62=0.2,0.3125%)))</f>
        <v>3.1250000000000002E-3</v>
      </c>
      <c r="BH65" s="313"/>
      <c r="BI65" s="313">
        <f>IF(BI62=0.05,1.25%,IF(BI62=0.1,0.625%,IF(BI62=0.2,0.3125%)))</f>
        <v>3.1250000000000002E-3</v>
      </c>
      <c r="BJ65" s="313"/>
      <c r="BK65" s="313">
        <f>IF(BK62=0.05,1.25%,IF(BK62=0.1,0.625%,IF(BK62=0.2,0.3125%)))</f>
        <v>3.1250000000000002E-3</v>
      </c>
      <c r="BL65" s="313"/>
      <c r="BM65" s="313">
        <f>IF(BM62=0.05,1.25%,IF(BM62=0.1,0.625%,IF(BM62=0.2,0.3125%)))</f>
        <v>3.1250000000000002E-3</v>
      </c>
      <c r="BN65" s="313"/>
      <c r="BO65" s="313">
        <f>IF(BO62=0.05,1.25%,IF(BO62=0.1,0.625%,IF(BO62=0.2,0.3125%)))</f>
        <v>3.1250000000000002E-3</v>
      </c>
      <c r="BP65" s="313"/>
      <c r="BQ65" s="313">
        <f>IF(BQ62=0.05,1.25%,IF(BQ62=0.1,0.625%,IF(BQ62=0.2,0.3125%)))</f>
        <v>3.1250000000000002E-3</v>
      </c>
      <c r="BR65" s="313"/>
      <c r="BS65" s="313">
        <f>IF(BS62=0.05,1.25%,IF(BS62=0.1,0.625%,IF(BS62=0.2,0.3125%)))</f>
        <v>3.1250000000000002E-3</v>
      </c>
      <c r="BT65" s="313"/>
      <c r="BU65" s="313">
        <f>IF(BU62=0.05,1.25%,IF(BU62=0.1,0.625%,IF(BU62=0.2,0.3125%)))</f>
        <v>3.1250000000000002E-3</v>
      </c>
      <c r="BV65" s="313"/>
      <c r="BW65" s="313">
        <f>IF(BW62=0.05,1.25%,IF(BW62=0.1,0.625%,IF(BW62=0.2,0.3125%)))</f>
        <v>3.1250000000000002E-3</v>
      </c>
      <c r="BX65" s="313"/>
      <c r="BY65" s="313">
        <f>IF(BY62=0.05,1.25%,IF(BY62=0.1,0.625%,IF(BY62=0.2,0.3125%)))</f>
        <v>3.1250000000000002E-3</v>
      </c>
      <c r="BZ65" s="313"/>
      <c r="CA65" s="313">
        <f>IF(CA62=0.05,1.25%,IF(CA62=0.1,0.625%,IF(CA62=0.2,0.3125%)))</f>
        <v>3.1250000000000002E-3</v>
      </c>
      <c r="CB65" s="313"/>
      <c r="CC65" s="313">
        <f>IF(CC62=0.05,1.25%,IF(CC62=0.1,0.625%,IF(CC62=0.2,0.3125%)))</f>
        <v>3.1250000000000002E-3</v>
      </c>
      <c r="CD65" s="313"/>
      <c r="CE65" s="313">
        <f>IF(CE62=0.05,1.25%,IF(CE62=0.1,0.625%,IF(CE62=0.2,0.3125%)))</f>
        <v>3.1250000000000002E-3</v>
      </c>
      <c r="CF65" s="70"/>
      <c r="CG65" s="130"/>
    </row>
    <row r="66" spans="1:86" x14ac:dyDescent="0.2">
      <c r="A66" s="159" t="s">
        <v>119</v>
      </c>
      <c r="B66" s="145"/>
      <c r="C66" s="113">
        <v>-125</v>
      </c>
      <c r="D66" s="138"/>
      <c r="E66" s="309">
        <f t="shared" ref="E66:Y66" si="0">E63*E65</f>
        <v>0</v>
      </c>
      <c r="F66" s="309">
        <f t="shared" si="0"/>
        <v>0</v>
      </c>
      <c r="G66" s="309">
        <f t="shared" si="0"/>
        <v>0</v>
      </c>
      <c r="H66" s="309">
        <f t="shared" si="0"/>
        <v>0</v>
      </c>
      <c r="I66" s="309">
        <f t="shared" si="0"/>
        <v>0</v>
      </c>
      <c r="J66" s="309">
        <f t="shared" si="0"/>
        <v>0</v>
      </c>
      <c r="K66" s="309">
        <f t="shared" si="0"/>
        <v>0</v>
      </c>
      <c r="L66" s="309">
        <f t="shared" si="0"/>
        <v>0</v>
      </c>
      <c r="M66" s="309">
        <f t="shared" si="0"/>
        <v>0</v>
      </c>
      <c r="N66" s="309">
        <f t="shared" si="0"/>
        <v>0</v>
      </c>
      <c r="O66" s="309">
        <f t="shared" si="0"/>
        <v>0</v>
      </c>
      <c r="P66" s="309">
        <f t="shared" si="0"/>
        <v>0</v>
      </c>
      <c r="Q66" s="309">
        <f t="shared" si="0"/>
        <v>0</v>
      </c>
      <c r="R66" s="309">
        <f t="shared" si="0"/>
        <v>0</v>
      </c>
      <c r="S66" s="309">
        <f t="shared" si="0"/>
        <v>0</v>
      </c>
      <c r="T66" s="309">
        <f t="shared" si="0"/>
        <v>0</v>
      </c>
      <c r="U66" s="309">
        <f t="shared" si="0"/>
        <v>0</v>
      </c>
      <c r="V66" s="309">
        <f t="shared" si="0"/>
        <v>0</v>
      </c>
      <c r="W66" s="309">
        <f t="shared" si="0"/>
        <v>0</v>
      </c>
      <c r="X66" s="309">
        <f t="shared" si="0"/>
        <v>0</v>
      </c>
      <c r="Y66" s="309">
        <f t="shared" si="0"/>
        <v>0</v>
      </c>
      <c r="Z66" s="310"/>
      <c r="AA66" s="311">
        <f>AA63*AA65</f>
        <v>0</v>
      </c>
      <c r="AB66" s="310"/>
      <c r="AC66" s="309">
        <f>AC63*AC65</f>
        <v>0</v>
      </c>
      <c r="AD66" s="310"/>
      <c r="AE66" s="309">
        <f>AE63*AE65</f>
        <v>0</v>
      </c>
      <c r="AF66" s="310"/>
      <c r="AG66" s="309">
        <f>AG63*AG65</f>
        <v>0</v>
      </c>
      <c r="AH66" s="310"/>
      <c r="AI66" s="309">
        <f>AI63*AI65</f>
        <v>0</v>
      </c>
      <c r="AJ66" s="310"/>
      <c r="AK66" s="309">
        <f>AK63*AK65</f>
        <v>0</v>
      </c>
      <c r="AL66" s="310"/>
      <c r="AM66" s="309">
        <f>AM63*AM65</f>
        <v>0</v>
      </c>
      <c r="AN66" s="310"/>
      <c r="AO66" s="309">
        <f>AO63*AO65</f>
        <v>0</v>
      </c>
      <c r="AP66" s="310"/>
      <c r="AQ66" s="309">
        <f>AQ63*AQ65</f>
        <v>0</v>
      </c>
      <c r="AR66" s="310"/>
      <c r="AS66" s="309">
        <f>AS63*AS65</f>
        <v>0</v>
      </c>
      <c r="AT66" s="310"/>
      <c r="AU66" s="309">
        <f>AU63*AU65</f>
        <v>0</v>
      </c>
      <c r="AV66" s="310"/>
      <c r="AW66" s="309">
        <f>AW63*AW65</f>
        <v>0</v>
      </c>
      <c r="AX66" s="310"/>
      <c r="AY66" s="309">
        <f>AY63*AY65</f>
        <v>0</v>
      </c>
      <c r="AZ66" s="310"/>
      <c r="BA66" s="309">
        <f>BA63*BA65</f>
        <v>0</v>
      </c>
      <c r="BB66" s="310"/>
      <c r="BC66" s="309">
        <f>BC63*BC65</f>
        <v>0</v>
      </c>
      <c r="BD66" s="310"/>
      <c r="BE66" s="309">
        <f>BE63*BE65</f>
        <v>0</v>
      </c>
      <c r="BF66" s="310"/>
      <c r="BG66" s="309">
        <f>BG63*BG65</f>
        <v>0</v>
      </c>
      <c r="BH66" s="310"/>
      <c r="BI66" s="309">
        <f>BI63*BI65</f>
        <v>0</v>
      </c>
      <c r="BJ66" s="310"/>
      <c r="BK66" s="309">
        <f>BK63*BK65</f>
        <v>0</v>
      </c>
      <c r="BL66" s="310"/>
      <c r="BM66" s="309">
        <f>BM63*BM65</f>
        <v>0</v>
      </c>
      <c r="BN66" s="310"/>
      <c r="BO66" s="309">
        <f>BO63*BO65</f>
        <v>0</v>
      </c>
      <c r="BP66" s="310"/>
      <c r="BQ66" s="309">
        <f>BQ63*BQ65</f>
        <v>0</v>
      </c>
      <c r="BR66" s="310"/>
      <c r="BS66" s="309">
        <f>BS63*BS65</f>
        <v>0</v>
      </c>
      <c r="BT66" s="310"/>
      <c r="BU66" s="309">
        <f>BU63*BU65</f>
        <v>0</v>
      </c>
      <c r="BV66" s="310"/>
      <c r="BW66" s="309">
        <f>BW63*BW65</f>
        <v>0</v>
      </c>
      <c r="BX66" s="310"/>
      <c r="BY66" s="309">
        <f>BY63*BY65</f>
        <v>0</v>
      </c>
      <c r="BZ66" s="310"/>
      <c r="CA66" s="309">
        <f>CA63*CA65</f>
        <v>0</v>
      </c>
      <c r="CB66" s="310"/>
      <c r="CC66" s="309">
        <f>CC63*CC65</f>
        <v>0</v>
      </c>
      <c r="CD66" s="310"/>
      <c r="CE66" s="309">
        <f>CE63*CE65</f>
        <v>0</v>
      </c>
      <c r="CF66" s="100"/>
      <c r="CG66" s="128">
        <f>SUM(M66:CE66)</f>
        <v>0</v>
      </c>
    </row>
    <row r="67" spans="1:86" x14ac:dyDescent="0.2">
      <c r="A67" s="159"/>
      <c r="B67" s="145"/>
      <c r="C67" s="143"/>
      <c r="D67" s="145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00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314"/>
      <c r="BX67" s="314"/>
      <c r="BY67" s="314"/>
      <c r="BZ67" s="314"/>
      <c r="CA67" s="314"/>
      <c r="CB67" s="314"/>
      <c r="CC67" s="314"/>
      <c r="CD67" s="314"/>
      <c r="CE67" s="314"/>
      <c r="CF67" s="132"/>
      <c r="CG67" s="133"/>
    </row>
    <row r="68" spans="1:86" ht="23.25" thickBot="1" x14ac:dyDescent="0.25">
      <c r="A68" s="160" t="s">
        <v>120</v>
      </c>
      <c r="B68" s="146"/>
      <c r="C68" s="109">
        <v>-140</v>
      </c>
      <c r="D68" s="64"/>
      <c r="E68" s="316">
        <f>SUM(E63,E66,)</f>
        <v>0</v>
      </c>
      <c r="F68" s="315"/>
      <c r="G68" s="316">
        <f>SUM(G63,G66,)</f>
        <v>0</v>
      </c>
      <c r="H68" s="315"/>
      <c r="I68" s="316">
        <f>SUM(I63,I66,)</f>
        <v>0</v>
      </c>
      <c r="J68" s="315"/>
      <c r="K68" s="316">
        <f>SUM(K63,K66,)</f>
        <v>0</v>
      </c>
      <c r="L68" s="315"/>
      <c r="M68" s="316">
        <f>SUM(M63,M66,)</f>
        <v>0</v>
      </c>
      <c r="N68" s="310"/>
      <c r="O68" s="316">
        <f>SUM(O63,O66,)</f>
        <v>0</v>
      </c>
      <c r="P68" s="310"/>
      <c r="Q68" s="316">
        <f>SUM(Q63,Q66,)</f>
        <v>0</v>
      </c>
      <c r="R68" s="310"/>
      <c r="S68" s="316">
        <f>SUM(S63,S66,)</f>
        <v>0</v>
      </c>
      <c r="T68" s="310"/>
      <c r="U68" s="316">
        <f>SUM(U63,U66,)</f>
        <v>0</v>
      </c>
      <c r="V68" s="310"/>
      <c r="W68" s="316">
        <f>SUM(W63,W66,)</f>
        <v>0</v>
      </c>
      <c r="X68" s="310"/>
      <c r="Y68" s="316">
        <f>SUM(Y63,Y66,)</f>
        <v>0</v>
      </c>
      <c r="Z68" s="310"/>
      <c r="AA68" s="316">
        <f>SUM(AA63,AA66,)</f>
        <v>0</v>
      </c>
      <c r="AB68" s="310"/>
      <c r="AC68" s="316">
        <f>SUM(AC63,AC66,)</f>
        <v>0</v>
      </c>
      <c r="AD68" s="310"/>
      <c r="AE68" s="316">
        <f>SUM(AE63,AE66,)</f>
        <v>0</v>
      </c>
      <c r="AF68" s="310"/>
      <c r="AG68" s="316">
        <f>SUM(AG63,AG66,)</f>
        <v>0</v>
      </c>
      <c r="AH68" s="310"/>
      <c r="AI68" s="316">
        <f>SUM(AI63,AI66,)</f>
        <v>0</v>
      </c>
      <c r="AJ68" s="310"/>
      <c r="AK68" s="316">
        <f>SUM(AK63,AK66,)</f>
        <v>0</v>
      </c>
      <c r="AL68" s="310"/>
      <c r="AM68" s="316">
        <f>SUM(AM63,AM66,)</f>
        <v>0</v>
      </c>
      <c r="AN68" s="310"/>
      <c r="AO68" s="316">
        <f>SUM(AO63,AO66,)</f>
        <v>0</v>
      </c>
      <c r="AP68" s="310"/>
      <c r="AQ68" s="316">
        <f>SUM(AQ63,AQ66,)</f>
        <v>0</v>
      </c>
      <c r="AR68" s="310"/>
      <c r="AS68" s="316">
        <f>SUM(AS63,AS66,)</f>
        <v>0</v>
      </c>
      <c r="AT68" s="310"/>
      <c r="AU68" s="316">
        <f>SUM(AU63,AU66,)</f>
        <v>0</v>
      </c>
      <c r="AV68" s="310"/>
      <c r="AW68" s="316">
        <f>SUM(AW63,AW66,)</f>
        <v>0</v>
      </c>
      <c r="AX68" s="310"/>
      <c r="AY68" s="316">
        <f>SUM(AY63,AY66,)</f>
        <v>0</v>
      </c>
      <c r="AZ68" s="310"/>
      <c r="BA68" s="316">
        <f>SUM(BA63,BA66,)</f>
        <v>0</v>
      </c>
      <c r="BB68" s="310"/>
      <c r="BC68" s="316">
        <f>SUM(BC63,BC66,)</f>
        <v>0</v>
      </c>
      <c r="BD68" s="310"/>
      <c r="BE68" s="316">
        <f>SUM(BE63,BE66,)</f>
        <v>0</v>
      </c>
      <c r="BF68" s="310"/>
      <c r="BG68" s="316">
        <f>SUM(BG63,BG66,)</f>
        <v>0</v>
      </c>
      <c r="BH68" s="310"/>
      <c r="BI68" s="316">
        <f>SUM(BI63,BI66,)</f>
        <v>0</v>
      </c>
      <c r="BJ68" s="310"/>
      <c r="BK68" s="316">
        <f>SUM(BK63,BK66,)</f>
        <v>0</v>
      </c>
      <c r="BL68" s="310"/>
      <c r="BM68" s="316">
        <f>SUM(BM63,BM66,)</f>
        <v>0</v>
      </c>
      <c r="BN68" s="310"/>
      <c r="BO68" s="316">
        <f>SUM(BO63,BO66,)</f>
        <v>0</v>
      </c>
      <c r="BP68" s="310"/>
      <c r="BQ68" s="316">
        <f>SUM(BQ63,BQ66,)</f>
        <v>0</v>
      </c>
      <c r="BR68" s="310"/>
      <c r="BS68" s="316">
        <f>SUM(BS63,BS66,)</f>
        <v>0</v>
      </c>
      <c r="BT68" s="310"/>
      <c r="BU68" s="316">
        <f>SUM(BU63,BU66,)</f>
        <v>0</v>
      </c>
      <c r="BV68" s="310"/>
      <c r="BW68" s="316">
        <f>SUM(BW63,BW66,)</f>
        <v>0</v>
      </c>
      <c r="BX68" s="310"/>
      <c r="BY68" s="316">
        <f>SUM(BY63,BY66,)</f>
        <v>0</v>
      </c>
      <c r="BZ68" s="310"/>
      <c r="CA68" s="316">
        <f>SUM(CA63,CA66,)</f>
        <v>0</v>
      </c>
      <c r="CB68" s="310"/>
      <c r="CC68" s="316">
        <f>SUM(CC63,CC66,)</f>
        <v>0</v>
      </c>
      <c r="CD68" s="310"/>
      <c r="CE68" s="316">
        <f>SUM(CE63,CE66,)</f>
        <v>0</v>
      </c>
      <c r="CF68" s="100"/>
      <c r="CG68" s="179">
        <f>SUM(M68:CE68)</f>
        <v>0</v>
      </c>
      <c r="CH68" s="317">
        <f>SUM(CG63:CG66)</f>
        <v>0</v>
      </c>
    </row>
    <row r="69" spans="1:86" ht="12.75" thickTop="1" thickBot="1" x14ac:dyDescent="0.25">
      <c r="A69" s="172"/>
      <c r="B69" s="107"/>
      <c r="C69" s="117"/>
      <c r="D69" s="107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9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107"/>
      <c r="CG69" s="131"/>
    </row>
    <row r="70" spans="1:86" x14ac:dyDescent="0.2">
      <c r="A70" s="320"/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1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0"/>
      <c r="AZ70" s="320"/>
      <c r="BA70" s="320"/>
      <c r="BB70" s="320"/>
      <c r="BC70" s="320"/>
      <c r="BD70" s="320"/>
      <c r="BE70" s="320"/>
      <c r="BF70" s="320"/>
      <c r="BG70" s="320"/>
      <c r="BH70" s="320"/>
      <c r="BI70" s="320"/>
      <c r="BJ70" s="320"/>
      <c r="BK70" s="320"/>
      <c r="BL70" s="320"/>
      <c r="BM70" s="320"/>
      <c r="BN70" s="320"/>
      <c r="BO70" s="320"/>
      <c r="BP70" s="320"/>
      <c r="BQ70" s="320"/>
      <c r="BR70" s="320"/>
      <c r="BS70" s="320"/>
      <c r="BT70" s="320"/>
      <c r="BU70" s="320"/>
      <c r="BV70" s="320"/>
      <c r="BW70" s="320"/>
      <c r="BX70" s="320"/>
      <c r="BY70" s="320"/>
      <c r="BZ70" s="320"/>
      <c r="CA70" s="320"/>
      <c r="CB70" s="320"/>
      <c r="CC70" s="320"/>
      <c r="CD70" s="320"/>
      <c r="CE70" s="320"/>
      <c r="CF70" s="320"/>
      <c r="CG70" s="320"/>
      <c r="CH70" s="322"/>
    </row>
    <row r="71" spans="1:86" x14ac:dyDescent="0.2">
      <c r="A71" s="323" t="s">
        <v>121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4"/>
      <c r="N71" s="324"/>
      <c r="O71" s="324"/>
      <c r="P71" s="324"/>
      <c r="Q71" s="324"/>
      <c r="R71" s="324"/>
      <c r="S71" s="324"/>
      <c r="T71" s="320"/>
      <c r="U71" s="320"/>
      <c r="V71" s="320"/>
      <c r="W71" s="320"/>
      <c r="X71" s="320"/>
      <c r="Y71" s="320"/>
      <c r="Z71" s="320"/>
      <c r="AA71" s="321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20"/>
      <c r="BC71" s="320"/>
      <c r="BD71" s="320"/>
      <c r="BE71" s="320"/>
      <c r="BF71" s="320"/>
      <c r="BG71" s="320"/>
      <c r="BH71" s="320"/>
      <c r="BI71" s="320"/>
      <c r="BJ71" s="320"/>
      <c r="BK71" s="320"/>
      <c r="BL71" s="320"/>
      <c r="BM71" s="320"/>
      <c r="BN71" s="320"/>
      <c r="BO71" s="320"/>
      <c r="BP71" s="320"/>
      <c r="BQ71" s="320"/>
      <c r="BR71" s="320"/>
      <c r="BS71" s="320"/>
      <c r="BT71" s="320"/>
      <c r="BU71" s="320"/>
      <c r="BV71" s="320"/>
      <c r="BW71" s="320"/>
      <c r="BX71" s="320"/>
      <c r="BY71" s="320"/>
      <c r="BZ71" s="320"/>
      <c r="CA71" s="320"/>
      <c r="CB71" s="320"/>
      <c r="CC71" s="320"/>
      <c r="CD71" s="320"/>
      <c r="CE71" s="320"/>
      <c r="CF71" s="320"/>
      <c r="CG71" s="320"/>
      <c r="CH71" s="322"/>
    </row>
    <row r="72" spans="1:86" ht="11.25" customHeight="1" x14ac:dyDescent="0.2">
      <c r="A72" s="324" t="s">
        <v>122</v>
      </c>
      <c r="B72" s="324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4"/>
      <c r="N72" s="324"/>
      <c r="O72" s="324"/>
      <c r="P72" s="324"/>
      <c r="Q72" s="324"/>
      <c r="R72" s="324"/>
      <c r="S72" s="324"/>
      <c r="T72" s="272"/>
      <c r="U72" s="272"/>
      <c r="V72" s="272"/>
      <c r="W72" s="272"/>
      <c r="X72" s="272"/>
      <c r="Y72" s="272"/>
      <c r="Z72" s="272"/>
      <c r="AA72" s="272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327"/>
      <c r="AX72" s="327"/>
      <c r="AY72" s="271"/>
      <c r="AZ72" s="271"/>
      <c r="BA72" s="271"/>
      <c r="BB72" s="271"/>
      <c r="BC72" s="271"/>
      <c r="BD72" s="271"/>
      <c r="BE72" s="271"/>
      <c r="BF72" s="271"/>
      <c r="BG72" s="271"/>
      <c r="BH72" s="271"/>
      <c r="BI72" s="271"/>
      <c r="BJ72" s="271"/>
      <c r="BK72" s="271"/>
      <c r="BL72" s="271"/>
      <c r="BM72" s="271"/>
      <c r="BN72" s="271"/>
      <c r="BO72" s="271"/>
      <c r="BP72" s="271"/>
      <c r="BQ72" s="271"/>
      <c r="BR72" s="271"/>
      <c r="BS72" s="271"/>
      <c r="BT72" s="271"/>
      <c r="BU72" s="271"/>
      <c r="BV72" s="271"/>
      <c r="BW72" s="271"/>
      <c r="BX72" s="271"/>
      <c r="BY72" s="271"/>
      <c r="BZ72" s="320"/>
      <c r="CA72" s="320"/>
      <c r="CB72" s="320"/>
      <c r="CC72" s="320"/>
      <c r="CD72" s="320"/>
      <c r="CE72" s="320"/>
      <c r="CF72" s="320"/>
      <c r="CG72" s="320"/>
    </row>
    <row r="73" spans="1:86" x14ac:dyDescent="0.2">
      <c r="A73" s="325" t="s">
        <v>123</v>
      </c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272"/>
      <c r="U73" s="272"/>
      <c r="V73" s="272"/>
      <c r="W73" s="272"/>
      <c r="X73" s="272"/>
      <c r="Y73" s="272"/>
      <c r="Z73" s="272"/>
      <c r="AA73" s="272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327"/>
      <c r="AX73" s="327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320"/>
      <c r="CA73" s="320"/>
      <c r="CB73" s="320"/>
      <c r="CC73" s="320"/>
      <c r="CD73" s="320"/>
      <c r="CE73" s="320"/>
      <c r="CF73" s="320"/>
      <c r="CG73" s="320"/>
    </row>
    <row r="74" spans="1:86" x14ac:dyDescent="0.2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275"/>
      <c r="U74" s="275"/>
      <c r="V74" s="275"/>
      <c r="W74" s="275"/>
      <c r="X74" s="275"/>
      <c r="Y74" s="275"/>
      <c r="Z74" s="275"/>
      <c r="AA74" s="275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7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  <c r="BU74" s="327"/>
      <c r="BV74" s="328"/>
      <c r="BW74" s="328"/>
      <c r="BX74" s="328"/>
      <c r="BY74" s="328"/>
      <c r="BZ74" s="320"/>
      <c r="CA74" s="320"/>
      <c r="CB74" s="320"/>
      <c r="CC74" s="320"/>
      <c r="CD74" s="320"/>
      <c r="CE74" s="320"/>
      <c r="CF74" s="320"/>
      <c r="CG74" s="320"/>
    </row>
    <row r="75" spans="1:86" ht="11.25" customHeight="1" x14ac:dyDescent="0.2">
      <c r="A75" s="386" t="s">
        <v>143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272"/>
      <c r="U75" s="272"/>
      <c r="V75" s="272"/>
      <c r="W75" s="272"/>
      <c r="X75" s="273"/>
      <c r="Y75" s="273"/>
      <c r="Z75" s="273"/>
      <c r="AA75" s="273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327"/>
      <c r="AX75" s="327"/>
      <c r="AY75" s="271"/>
      <c r="AZ75" s="271"/>
      <c r="BA75" s="271"/>
      <c r="BB75" s="271"/>
      <c r="BC75" s="271"/>
      <c r="BD75" s="271"/>
      <c r="BE75" s="271"/>
      <c r="BF75" s="271"/>
      <c r="BG75" s="271"/>
      <c r="BH75" s="271"/>
      <c r="BI75" s="271"/>
      <c r="BJ75" s="271"/>
      <c r="BK75" s="271"/>
      <c r="BL75" s="271"/>
      <c r="BM75" s="271"/>
      <c r="BN75" s="271"/>
      <c r="BO75" s="271"/>
      <c r="BP75" s="271"/>
      <c r="BQ75" s="271"/>
      <c r="BR75" s="271"/>
      <c r="BS75" s="271"/>
      <c r="BT75" s="271"/>
      <c r="BU75" s="271"/>
      <c r="BV75" s="329"/>
      <c r="BW75" s="329"/>
      <c r="BX75" s="329"/>
      <c r="BY75" s="329"/>
      <c r="BZ75" s="320"/>
      <c r="CA75" s="320"/>
      <c r="CB75" s="320"/>
      <c r="CC75" s="320"/>
      <c r="CD75" s="320"/>
      <c r="CE75" s="320"/>
      <c r="CF75" s="320"/>
      <c r="CG75" s="320"/>
    </row>
    <row r="76" spans="1:86" x14ac:dyDescent="0.2">
      <c r="A76" s="386"/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272"/>
      <c r="U76" s="272"/>
      <c r="V76" s="272"/>
      <c r="W76" s="272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8"/>
      <c r="BW76" s="328"/>
      <c r="BX76" s="328"/>
      <c r="BY76" s="328"/>
      <c r="BZ76" s="320"/>
      <c r="CA76" s="320"/>
      <c r="CB76" s="320"/>
      <c r="CC76" s="320"/>
      <c r="CD76" s="320"/>
      <c r="CE76" s="320"/>
      <c r="CF76" s="320"/>
      <c r="CG76" s="320"/>
    </row>
    <row r="77" spans="1:86" x14ac:dyDescent="0.2">
      <c r="A77" s="386"/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7"/>
      <c r="BK77" s="327"/>
      <c r="BL77" s="327"/>
      <c r="BM77" s="327"/>
      <c r="BN77" s="327"/>
      <c r="BO77" s="327"/>
      <c r="BP77" s="327"/>
      <c r="BQ77" s="327"/>
      <c r="BR77" s="327"/>
      <c r="BS77" s="327"/>
      <c r="BT77" s="327"/>
      <c r="BU77" s="327"/>
      <c r="BV77" s="328"/>
      <c r="BW77" s="328"/>
      <c r="BX77" s="328"/>
      <c r="BY77" s="328"/>
      <c r="BZ77" s="320"/>
      <c r="CA77" s="320"/>
      <c r="CB77" s="320"/>
      <c r="CC77" s="320"/>
      <c r="CD77" s="320"/>
      <c r="CE77" s="320"/>
      <c r="CF77" s="320"/>
      <c r="CG77" s="320"/>
    </row>
    <row r="78" spans="1:86" x14ac:dyDescent="0.2">
      <c r="A78" s="323"/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30"/>
      <c r="Y78" s="324"/>
      <c r="Z78" s="324"/>
      <c r="AA78" s="324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  <c r="AX78" s="331"/>
      <c r="AY78" s="331"/>
      <c r="AZ78" s="331"/>
      <c r="BA78" s="331"/>
      <c r="BB78" s="331"/>
      <c r="BC78" s="331"/>
      <c r="BD78" s="331"/>
      <c r="BE78" s="331"/>
      <c r="BF78" s="331"/>
      <c r="BG78" s="331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</row>
    <row r="79" spans="1:86" x14ac:dyDescent="0.2">
      <c r="A79" s="324"/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30"/>
      <c r="Y79" s="324"/>
      <c r="Z79" s="324"/>
      <c r="AA79" s="324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  <c r="AX79" s="331"/>
      <c r="AY79" s="331"/>
      <c r="AZ79" s="331"/>
      <c r="BA79" s="331"/>
      <c r="BB79" s="331"/>
      <c r="BC79" s="331"/>
      <c r="BD79" s="331"/>
      <c r="BE79" s="331"/>
      <c r="BF79" s="331"/>
      <c r="BG79" s="331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</row>
    <row r="80" spans="1:86" x14ac:dyDescent="0.2">
      <c r="A80" s="324"/>
      <c r="B80" s="324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30"/>
      <c r="Y80" s="324"/>
      <c r="Z80" s="324"/>
      <c r="AA80" s="324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  <c r="AX80" s="331"/>
      <c r="AY80" s="331"/>
      <c r="AZ80" s="331"/>
      <c r="BA80" s="331"/>
      <c r="BB80" s="331"/>
      <c r="BC80" s="331"/>
      <c r="BD80" s="331"/>
      <c r="BE80" s="331"/>
      <c r="BF80" s="331"/>
      <c r="BG80" s="331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</row>
    <row r="81" spans="1:77" x14ac:dyDescent="0.2">
      <c r="A81" s="324"/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30"/>
      <c r="Y81" s="324"/>
      <c r="Z81" s="324"/>
      <c r="AA81" s="324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  <c r="AX81" s="331"/>
      <c r="AY81" s="331"/>
      <c r="AZ81" s="331"/>
      <c r="BA81" s="331"/>
      <c r="BB81" s="331"/>
      <c r="BC81" s="331"/>
      <c r="BD81" s="331"/>
      <c r="BE81" s="331"/>
      <c r="BF81" s="331"/>
      <c r="BG81" s="331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</row>
    <row r="82" spans="1:77" ht="11.25" customHeight="1" x14ac:dyDescent="0.2">
      <c r="A82" s="326"/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</row>
    <row r="83" spans="1:77" x14ac:dyDescent="0.2">
      <c r="A83" s="326"/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328"/>
      <c r="AY83" s="328"/>
      <c r="AZ83" s="328"/>
      <c r="BA83" s="328"/>
      <c r="BB83" s="328"/>
      <c r="BC83" s="328"/>
      <c r="BD83" s="328"/>
      <c r="BE83" s="328"/>
      <c r="BF83" s="328"/>
      <c r="BG83" s="328"/>
      <c r="BH83" s="328"/>
      <c r="BI83" s="328"/>
      <c r="BJ83" s="328"/>
      <c r="BK83" s="328"/>
      <c r="BL83" s="328"/>
      <c r="BM83" s="328"/>
      <c r="BN83" s="328"/>
      <c r="BO83" s="328"/>
      <c r="BP83" s="328"/>
      <c r="BQ83" s="328"/>
      <c r="BR83" s="328"/>
      <c r="BS83" s="328"/>
      <c r="BT83" s="328"/>
      <c r="BU83" s="328"/>
      <c r="BV83" s="328"/>
      <c r="BW83" s="328"/>
      <c r="BX83" s="328"/>
      <c r="BY83" s="328"/>
    </row>
    <row r="84" spans="1:77" x14ac:dyDescent="0.2"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29"/>
      <c r="AI84" s="329"/>
      <c r="AJ84" s="329"/>
      <c r="AK84" s="329"/>
      <c r="AL84" s="329"/>
      <c r="AM84" s="329"/>
      <c r="AN84" s="329"/>
      <c r="AO84" s="329"/>
      <c r="AP84" s="329"/>
      <c r="AQ84" s="329"/>
      <c r="AR84" s="329"/>
      <c r="AS84" s="329"/>
      <c r="AT84" s="329"/>
      <c r="AU84" s="329"/>
      <c r="AV84" s="329"/>
      <c r="AW84" s="329"/>
      <c r="AX84" s="329"/>
      <c r="AY84" s="329"/>
      <c r="AZ84" s="329"/>
      <c r="BA84" s="329"/>
      <c r="BB84" s="329"/>
      <c r="BC84" s="329"/>
      <c r="BD84" s="329"/>
      <c r="BE84" s="329"/>
      <c r="BF84" s="329"/>
      <c r="BG84" s="329"/>
      <c r="BH84" s="329"/>
      <c r="BI84" s="329"/>
      <c r="BJ84" s="329"/>
      <c r="BK84" s="329"/>
      <c r="BL84" s="329"/>
      <c r="BM84" s="329"/>
      <c r="BN84" s="329"/>
      <c r="BO84" s="329"/>
      <c r="BP84" s="329"/>
      <c r="BQ84" s="329"/>
      <c r="BR84" s="329"/>
      <c r="BS84" s="329"/>
      <c r="BT84" s="329"/>
      <c r="BU84" s="329"/>
      <c r="BV84" s="329"/>
      <c r="BW84" s="329"/>
      <c r="BX84" s="329"/>
      <c r="BY84" s="329"/>
    </row>
    <row r="85" spans="1:77" x14ac:dyDescent="0.2"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29"/>
      <c r="BP85" s="329"/>
      <c r="BQ85" s="329"/>
      <c r="BR85" s="329"/>
      <c r="BS85" s="329"/>
      <c r="BT85" s="329"/>
      <c r="BU85" s="329"/>
      <c r="BV85" s="329"/>
      <c r="BW85" s="329"/>
      <c r="BX85" s="329"/>
      <c r="BY85" s="329"/>
    </row>
    <row r="86" spans="1:77" x14ac:dyDescent="0.2"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332"/>
      <c r="X86" s="333"/>
      <c r="Y86" s="333"/>
      <c r="Z86" s="333"/>
      <c r="AA86" s="332"/>
      <c r="AB86" s="333"/>
      <c r="AC86" s="333"/>
      <c r="AD86" s="333"/>
      <c r="AE86" s="332"/>
      <c r="AF86" s="332"/>
      <c r="AG86" s="332"/>
      <c r="AH86" s="333"/>
      <c r="AI86" s="332"/>
      <c r="AJ86" s="333"/>
      <c r="AK86" s="333"/>
      <c r="AL86" s="333"/>
      <c r="AM86" s="333"/>
      <c r="AN86" s="333"/>
      <c r="AO86" s="332"/>
      <c r="AP86" s="333"/>
      <c r="AQ86" s="333"/>
      <c r="AR86" s="333"/>
      <c r="AS86" s="332"/>
      <c r="AT86" s="333"/>
      <c r="AU86" s="333"/>
      <c r="AV86" s="333"/>
      <c r="AW86" s="333"/>
      <c r="AX86" s="333"/>
      <c r="AY86" s="332"/>
      <c r="AZ86" s="333"/>
      <c r="BA86" s="333"/>
      <c r="BB86" s="333"/>
      <c r="BC86" s="333"/>
      <c r="BD86" s="333"/>
      <c r="BE86" s="333"/>
      <c r="BF86" s="333"/>
      <c r="BG86" s="332"/>
      <c r="BH86" s="333"/>
      <c r="BI86" s="333"/>
      <c r="BJ86" s="333"/>
      <c r="BK86" s="333"/>
      <c r="BL86" s="333"/>
      <c r="BM86" s="333"/>
      <c r="BN86" s="333"/>
      <c r="BO86" s="333"/>
      <c r="BP86" s="333"/>
      <c r="BQ86" s="333"/>
      <c r="BR86" s="333"/>
      <c r="BS86" s="333"/>
      <c r="BT86" s="333"/>
      <c r="BU86" s="332"/>
      <c r="BV86" s="333"/>
      <c r="BW86" s="333"/>
      <c r="BX86" s="333"/>
      <c r="BY86" s="332"/>
    </row>
    <row r="87" spans="1:77" x14ac:dyDescent="0.2">
      <c r="A87" s="323"/>
      <c r="M87" s="270"/>
      <c r="N87" s="264"/>
      <c r="O87" s="264"/>
      <c r="P87" s="264"/>
      <c r="Q87" s="264"/>
      <c r="R87" s="264"/>
      <c r="S87" s="264"/>
      <c r="T87" s="264"/>
      <c r="U87" s="264"/>
      <c r="V87" s="264"/>
      <c r="W87" s="332"/>
      <c r="X87" s="333"/>
      <c r="Y87" s="333"/>
      <c r="Z87" s="333"/>
      <c r="AA87" s="332"/>
      <c r="AB87" s="333"/>
      <c r="AC87" s="333"/>
      <c r="AD87" s="333"/>
      <c r="AE87" s="332"/>
      <c r="AF87" s="332"/>
      <c r="AG87" s="332"/>
      <c r="AH87" s="333"/>
      <c r="AI87" s="332"/>
      <c r="AJ87" s="333"/>
      <c r="AK87" s="333"/>
      <c r="AL87" s="333"/>
      <c r="AM87" s="333"/>
      <c r="AN87" s="333"/>
      <c r="AO87" s="332"/>
      <c r="AP87" s="333"/>
      <c r="AQ87" s="333"/>
      <c r="AR87" s="333"/>
      <c r="AS87" s="332"/>
      <c r="AT87" s="333"/>
      <c r="AU87" s="333"/>
      <c r="AV87" s="333"/>
      <c r="AW87" s="333"/>
      <c r="AX87" s="333"/>
      <c r="AY87" s="332"/>
      <c r="AZ87" s="333"/>
      <c r="BA87" s="333"/>
      <c r="BB87" s="333"/>
      <c r="BC87" s="333"/>
      <c r="BD87" s="333"/>
      <c r="BE87" s="333"/>
      <c r="BF87" s="333"/>
      <c r="BG87" s="332"/>
      <c r="BH87" s="333"/>
      <c r="BI87" s="333"/>
      <c r="BJ87" s="333"/>
      <c r="BK87" s="333"/>
      <c r="BL87" s="333"/>
      <c r="BM87" s="333"/>
      <c r="BN87" s="333"/>
      <c r="BO87" s="333"/>
      <c r="BP87" s="333"/>
      <c r="BQ87" s="333"/>
      <c r="BR87" s="333"/>
      <c r="BS87" s="333"/>
      <c r="BT87" s="333"/>
      <c r="BU87" s="332"/>
      <c r="BV87" s="333"/>
      <c r="BW87" s="333"/>
      <c r="BX87" s="333"/>
      <c r="BY87" s="332"/>
    </row>
    <row r="88" spans="1:77" x14ac:dyDescent="0.2">
      <c r="M88" s="334"/>
      <c r="N88" s="264"/>
      <c r="O88" s="264"/>
      <c r="P88" s="264"/>
      <c r="Q88" s="264"/>
      <c r="R88" s="264"/>
      <c r="S88" s="264"/>
      <c r="T88" s="264"/>
      <c r="U88" s="264"/>
      <c r="V88" s="264"/>
      <c r="W88" s="332"/>
      <c r="X88" s="333"/>
      <c r="Y88" s="333"/>
      <c r="Z88" s="333"/>
      <c r="AA88" s="332"/>
      <c r="AB88" s="333"/>
      <c r="AC88" s="333"/>
      <c r="AD88" s="333"/>
      <c r="AE88" s="332"/>
      <c r="AF88" s="332"/>
      <c r="AG88" s="332"/>
      <c r="AH88" s="333"/>
      <c r="AI88" s="332"/>
      <c r="AJ88" s="333"/>
      <c r="AK88" s="333"/>
      <c r="AL88" s="333"/>
      <c r="AM88" s="333"/>
      <c r="AN88" s="333"/>
      <c r="AO88" s="332"/>
      <c r="AP88" s="333"/>
      <c r="AQ88" s="333"/>
      <c r="AR88" s="333"/>
      <c r="AS88" s="332"/>
      <c r="AT88" s="333"/>
      <c r="AU88" s="333"/>
      <c r="AV88" s="333"/>
      <c r="AW88" s="333"/>
      <c r="AX88" s="333"/>
      <c r="AY88" s="332"/>
      <c r="AZ88" s="333"/>
      <c r="BA88" s="333"/>
      <c r="BB88" s="333"/>
      <c r="BC88" s="333"/>
      <c r="BD88" s="333"/>
      <c r="BE88" s="333"/>
      <c r="BF88" s="333"/>
      <c r="BG88" s="332"/>
      <c r="BH88" s="333"/>
      <c r="BI88" s="333"/>
      <c r="BJ88" s="333"/>
      <c r="BK88" s="333"/>
      <c r="BL88" s="333"/>
      <c r="BM88" s="333"/>
      <c r="BN88" s="333"/>
      <c r="BO88" s="333"/>
      <c r="BP88" s="333"/>
      <c r="BQ88" s="333"/>
      <c r="BR88" s="333"/>
      <c r="BS88" s="333"/>
      <c r="BT88" s="333"/>
      <c r="BU88" s="332"/>
      <c r="BV88" s="333"/>
      <c r="BW88" s="333"/>
      <c r="BX88" s="333"/>
      <c r="BY88" s="332"/>
    </row>
    <row r="89" spans="1:77" x14ac:dyDescent="0.2">
      <c r="M89" s="335"/>
      <c r="N89" s="264"/>
      <c r="O89" s="264"/>
      <c r="P89" s="264"/>
      <c r="Q89" s="264"/>
      <c r="R89" s="264"/>
      <c r="S89" s="264"/>
      <c r="T89" s="264"/>
      <c r="U89" s="264"/>
      <c r="V89" s="264"/>
      <c r="W89" s="332"/>
      <c r="X89" s="333"/>
      <c r="Y89" s="333"/>
      <c r="Z89" s="333"/>
      <c r="AA89" s="332"/>
      <c r="AB89" s="333"/>
      <c r="AC89" s="333"/>
      <c r="AD89" s="333"/>
      <c r="AE89" s="332"/>
      <c r="AF89" s="332"/>
      <c r="AG89" s="332"/>
      <c r="AH89" s="333"/>
      <c r="AI89" s="332"/>
      <c r="AJ89" s="333"/>
      <c r="AK89" s="333"/>
      <c r="AL89" s="333"/>
      <c r="AM89" s="333"/>
      <c r="AN89" s="333"/>
      <c r="AO89" s="332"/>
      <c r="AP89" s="333"/>
      <c r="AQ89" s="333"/>
      <c r="AR89" s="333"/>
      <c r="AS89" s="332"/>
      <c r="AT89" s="333"/>
      <c r="AU89" s="333"/>
      <c r="AV89" s="333"/>
      <c r="AW89" s="333"/>
      <c r="AX89" s="333"/>
      <c r="AY89" s="332"/>
      <c r="AZ89" s="333"/>
      <c r="BA89" s="333"/>
      <c r="BB89" s="333"/>
      <c r="BC89" s="333"/>
      <c r="BD89" s="333"/>
      <c r="BE89" s="333"/>
      <c r="BF89" s="333"/>
      <c r="BG89" s="332"/>
      <c r="BH89" s="333"/>
      <c r="BI89" s="333"/>
      <c r="BJ89" s="333"/>
      <c r="BK89" s="333"/>
      <c r="BL89" s="333"/>
      <c r="BM89" s="333"/>
      <c r="BN89" s="333"/>
      <c r="BO89" s="333"/>
      <c r="BP89" s="333"/>
      <c r="BQ89" s="333"/>
      <c r="BR89" s="333"/>
      <c r="BS89" s="333"/>
      <c r="BT89" s="333"/>
      <c r="BU89" s="332"/>
      <c r="BV89" s="333"/>
      <c r="BW89" s="333"/>
      <c r="BX89" s="333"/>
      <c r="BY89" s="332"/>
    </row>
    <row r="90" spans="1:77" x14ac:dyDescent="0.2">
      <c r="M90" s="334"/>
      <c r="N90" s="264"/>
      <c r="O90" s="264"/>
      <c r="P90" s="264"/>
      <c r="Q90" s="264"/>
      <c r="R90" s="264"/>
      <c r="S90" s="264"/>
      <c r="T90" s="264"/>
      <c r="U90" s="264"/>
      <c r="V90" s="264"/>
      <c r="W90" s="332"/>
      <c r="X90" s="333"/>
      <c r="Y90" s="333"/>
      <c r="Z90" s="333"/>
      <c r="AA90" s="332"/>
      <c r="AB90" s="333"/>
      <c r="AC90" s="333"/>
      <c r="AD90" s="333"/>
      <c r="AE90" s="332"/>
      <c r="AF90" s="332"/>
      <c r="AG90" s="332"/>
      <c r="AH90" s="333"/>
      <c r="AI90" s="332"/>
      <c r="AJ90" s="333"/>
      <c r="AK90" s="333"/>
      <c r="AL90" s="333"/>
      <c r="AM90" s="333"/>
      <c r="AN90" s="333"/>
      <c r="AO90" s="332"/>
      <c r="AP90" s="333"/>
      <c r="AQ90" s="333"/>
      <c r="AR90" s="333"/>
      <c r="AS90" s="332"/>
      <c r="AT90" s="333"/>
      <c r="AU90" s="333"/>
      <c r="AV90" s="333"/>
      <c r="AW90" s="333"/>
      <c r="AX90" s="333"/>
      <c r="AY90" s="332"/>
      <c r="AZ90" s="333"/>
      <c r="BA90" s="333"/>
      <c r="BB90" s="333"/>
      <c r="BC90" s="333"/>
      <c r="BD90" s="333"/>
      <c r="BE90" s="333"/>
      <c r="BF90" s="333"/>
      <c r="BG90" s="332"/>
      <c r="BH90" s="333"/>
      <c r="BI90" s="333"/>
      <c r="BJ90" s="333"/>
      <c r="BK90" s="333"/>
      <c r="BL90" s="333"/>
      <c r="BM90" s="333"/>
      <c r="BN90" s="333"/>
      <c r="BO90" s="333"/>
      <c r="BP90" s="333"/>
      <c r="BQ90" s="333"/>
      <c r="BR90" s="333"/>
      <c r="BS90" s="333"/>
      <c r="BT90" s="333"/>
      <c r="BU90" s="332"/>
      <c r="BV90" s="333"/>
      <c r="BW90" s="333"/>
      <c r="BX90" s="333"/>
      <c r="BY90" s="332"/>
    </row>
    <row r="91" spans="1:77" ht="12.75" x14ac:dyDescent="0.2">
      <c r="M91" s="336"/>
      <c r="N91" s="264"/>
      <c r="O91" s="264"/>
      <c r="P91" s="264"/>
      <c r="Q91" s="264"/>
      <c r="R91" s="264"/>
      <c r="S91" s="264"/>
      <c r="T91" s="264"/>
      <c r="U91" s="264"/>
      <c r="V91" s="264"/>
      <c r="W91" s="332"/>
      <c r="X91" s="333"/>
      <c r="Y91" s="333"/>
      <c r="Z91" s="333"/>
      <c r="AA91" s="332"/>
      <c r="AB91" s="333"/>
      <c r="AC91" s="333"/>
      <c r="AD91" s="333"/>
      <c r="AE91" s="332"/>
      <c r="AF91" s="332"/>
      <c r="AG91" s="332"/>
      <c r="AH91" s="333"/>
      <c r="AI91" s="332"/>
      <c r="AJ91" s="333"/>
      <c r="AK91" s="333"/>
      <c r="AL91" s="333"/>
      <c r="AM91" s="333"/>
      <c r="AN91" s="333"/>
      <c r="AO91" s="332"/>
      <c r="AP91" s="333"/>
      <c r="AQ91" s="333"/>
      <c r="AR91" s="333"/>
      <c r="AS91" s="332"/>
      <c r="AT91" s="333"/>
      <c r="AU91" s="333"/>
      <c r="AV91" s="333"/>
      <c r="AW91" s="333"/>
      <c r="AX91" s="333"/>
      <c r="AY91" s="332"/>
      <c r="AZ91" s="333"/>
      <c r="BA91" s="333"/>
      <c r="BB91" s="333"/>
      <c r="BC91" s="333"/>
      <c r="BD91" s="333"/>
      <c r="BE91" s="333"/>
      <c r="BF91" s="333"/>
      <c r="BG91" s="332"/>
      <c r="BH91" s="333"/>
      <c r="BI91" s="333"/>
      <c r="BJ91" s="333"/>
      <c r="BK91" s="333"/>
      <c r="BL91" s="333"/>
      <c r="BM91" s="333"/>
      <c r="BN91" s="333"/>
      <c r="BO91" s="333"/>
      <c r="BP91" s="333"/>
      <c r="BQ91" s="333"/>
      <c r="BR91" s="333"/>
      <c r="BS91" s="333"/>
      <c r="BT91" s="333"/>
      <c r="BU91" s="332"/>
      <c r="BV91" s="333"/>
      <c r="BW91" s="333"/>
      <c r="BX91" s="333"/>
      <c r="BY91" s="332"/>
    </row>
    <row r="96" spans="1:77" x14ac:dyDescent="0.2">
      <c r="M96" s="334"/>
    </row>
  </sheetData>
  <sheetProtection algorithmName="SHA-512" hashValue="PonH6eovMhvriZnOUvxdjanlhacxHrU5PmGzTvofZCATiEA9SYPurq1cd6kB3b3LFxuwz20VXzKgMDZKTXYETw==" saltValue="VKAyOOqO8EKT+473/WFm0Q==" spinCount="100000" sheet="1" objects="1" scenarios="1" insertColumns="0" deleteColumns="0" selectLockedCells="1"/>
  <mergeCells count="3">
    <mergeCell ref="A75:S77"/>
    <mergeCell ref="CG11:CG19"/>
    <mergeCell ref="A48:B48"/>
  </mergeCells>
  <conditionalFormatting sqref="CH54">
    <cfRule type="cellIs" dxfId="2" priority="5" operator="notEqual">
      <formula>$CG$54</formula>
    </cfRule>
    <cfRule type="cellIs" priority="7" operator="notEqual">
      <formula>$CG$54</formula>
    </cfRule>
  </conditionalFormatting>
  <conditionalFormatting sqref="CH59">
    <cfRule type="cellIs" dxfId="1" priority="3" operator="notEqual">
      <formula>$CG$59</formula>
    </cfRule>
    <cfRule type="cellIs" priority="4" operator="notEqual">
      <formula>$CG$54</formula>
    </cfRule>
  </conditionalFormatting>
  <conditionalFormatting sqref="CH68">
    <cfRule type="cellIs" dxfId="0" priority="1" operator="notEqual">
      <formula>$CG$59</formula>
    </cfRule>
    <cfRule type="cellIs" priority="2" operator="notEqual">
      <formula>$CG$54</formula>
    </cfRule>
  </conditionalFormatting>
  <conditionalFormatting sqref="CH70:CH71">
    <cfRule type="cellIs" priority="6" operator="notEqual">
      <formula>$CG$70</formula>
    </cfRule>
  </conditionalFormatting>
  <pageMargins left="0.7" right="0.7" top="0.75" bottom="0.75" header="0.3" footer="0.3"/>
  <pageSetup paperSize="120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2C06F-6289-48B9-9F04-5B267D9C5419}">
  <sheetPr>
    <tabColor rgb="FF002060"/>
  </sheetPr>
  <dimension ref="A1:I60"/>
  <sheetViews>
    <sheetView showGridLines="0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F51" sqref="F51:H51"/>
    </sheetView>
  </sheetViews>
  <sheetFormatPr baseColWidth="10" defaultColWidth="11.42578125" defaultRowHeight="12" x14ac:dyDescent="0.2"/>
  <cols>
    <col min="1" max="1" width="3.7109375" style="251" customWidth="1"/>
    <col min="2" max="2" width="5.7109375" style="251" customWidth="1"/>
    <col min="3" max="5" width="3.7109375" style="251" customWidth="1"/>
    <col min="6" max="6" width="37.7109375" style="251" customWidth="1"/>
    <col min="7" max="7" width="3.7109375" style="251" customWidth="1"/>
    <col min="8" max="8" width="37.7109375" style="251" customWidth="1"/>
    <col min="9" max="9" width="5.7109375" style="251" customWidth="1"/>
    <col min="10" max="16384" width="11.42578125" style="251"/>
  </cols>
  <sheetData>
    <row r="1" spans="1:9" x14ac:dyDescent="0.2">
      <c r="A1" s="85"/>
      <c r="B1" s="85"/>
      <c r="C1" s="85"/>
      <c r="D1" s="85"/>
      <c r="E1" s="85"/>
      <c r="F1" s="85"/>
      <c r="G1" s="85"/>
      <c r="H1" s="85"/>
      <c r="I1" s="85"/>
    </row>
    <row r="2" spans="1:9" ht="6" customHeight="1" x14ac:dyDescent="0.2">
      <c r="A2" s="85"/>
      <c r="B2" s="90"/>
      <c r="C2" s="91"/>
      <c r="D2" s="91"/>
      <c r="E2" s="91"/>
      <c r="F2" s="91"/>
      <c r="G2" s="91"/>
      <c r="H2" s="91"/>
      <c r="I2" s="92"/>
    </row>
    <row r="3" spans="1:9" x14ac:dyDescent="0.2">
      <c r="A3" s="85"/>
      <c r="B3" s="391" t="s">
        <v>144</v>
      </c>
      <c r="C3" s="392"/>
      <c r="D3" s="392"/>
      <c r="E3" s="392"/>
      <c r="F3" s="392"/>
      <c r="G3" s="392"/>
      <c r="H3" s="392"/>
      <c r="I3" s="393"/>
    </row>
    <row r="4" spans="1:9" x14ac:dyDescent="0.2">
      <c r="A4" s="85"/>
      <c r="B4" s="394" t="s">
        <v>145</v>
      </c>
      <c r="C4" s="395"/>
      <c r="D4" s="395"/>
      <c r="E4" s="395"/>
      <c r="F4" s="395"/>
      <c r="G4" s="395"/>
      <c r="H4" s="395"/>
      <c r="I4" s="396"/>
    </row>
    <row r="5" spans="1:9" x14ac:dyDescent="0.2">
      <c r="A5" s="85"/>
      <c r="B5" s="394"/>
      <c r="C5" s="395"/>
      <c r="D5" s="395"/>
      <c r="E5" s="395"/>
      <c r="F5" s="395"/>
      <c r="G5" s="395"/>
      <c r="H5" s="395"/>
      <c r="I5" s="396"/>
    </row>
    <row r="6" spans="1:9" x14ac:dyDescent="0.2">
      <c r="A6" s="85"/>
      <c r="B6" s="394" t="s">
        <v>146</v>
      </c>
      <c r="C6" s="395"/>
      <c r="D6" s="395"/>
      <c r="E6" s="395"/>
      <c r="F6" s="395"/>
      <c r="G6" s="395"/>
      <c r="H6" s="395"/>
      <c r="I6" s="396"/>
    </row>
    <row r="7" spans="1:9" ht="6" customHeight="1" x14ac:dyDescent="0.2">
      <c r="A7" s="85"/>
      <c r="B7" s="227"/>
      <c r="C7" s="228"/>
      <c r="D7" s="228"/>
      <c r="E7" s="228"/>
      <c r="F7" s="228"/>
      <c r="G7" s="228"/>
      <c r="H7" s="228"/>
      <c r="I7" s="229"/>
    </row>
    <row r="8" spans="1:9" x14ac:dyDescent="0.2">
      <c r="A8" s="85"/>
      <c r="B8" s="224"/>
      <c r="C8" s="225"/>
      <c r="D8" s="225"/>
      <c r="E8" s="225"/>
      <c r="F8" s="225"/>
      <c r="G8" s="225"/>
      <c r="H8" s="225"/>
      <c r="I8" s="226"/>
    </row>
    <row r="9" spans="1:9" x14ac:dyDescent="0.2">
      <c r="A9" s="85"/>
      <c r="B9" s="224"/>
      <c r="C9" s="230" t="s">
        <v>147</v>
      </c>
      <c r="D9" s="230"/>
      <c r="E9" s="230"/>
      <c r="F9" s="231"/>
      <c r="G9" s="232"/>
      <c r="H9" s="232"/>
      <c r="I9" s="242"/>
    </row>
    <row r="10" spans="1:9" ht="12.75" thickBot="1" x14ac:dyDescent="0.25">
      <c r="A10" s="85"/>
      <c r="B10" s="224"/>
      <c r="C10" s="230"/>
      <c r="D10" s="230"/>
      <c r="E10" s="230"/>
      <c r="F10" s="225"/>
      <c r="G10" s="225"/>
      <c r="H10" s="225"/>
      <c r="I10" s="226"/>
    </row>
    <row r="11" spans="1:9" x14ac:dyDescent="0.2">
      <c r="A11" s="85"/>
      <c r="B11" s="224"/>
      <c r="C11" s="225" t="s">
        <v>148</v>
      </c>
      <c r="D11" s="225"/>
      <c r="E11" s="397"/>
      <c r="F11" s="397"/>
      <c r="G11" s="233" t="s">
        <v>149</v>
      </c>
      <c r="H11" s="259"/>
      <c r="I11" s="226" t="s">
        <v>149</v>
      </c>
    </row>
    <row r="12" spans="1:9" s="61" customFormat="1" ht="11.25" x14ac:dyDescent="0.2">
      <c r="A12" s="240"/>
      <c r="B12" s="252"/>
      <c r="C12" s="4"/>
      <c r="D12" s="4"/>
      <c r="E12" s="4"/>
      <c r="F12" s="234" t="s">
        <v>150</v>
      </c>
      <c r="G12" s="234"/>
      <c r="H12" s="234" t="s">
        <v>151</v>
      </c>
      <c r="I12" s="253"/>
    </row>
    <row r="13" spans="1:9" ht="6" customHeight="1" x14ac:dyDescent="0.2">
      <c r="A13" s="85"/>
      <c r="B13" s="224"/>
      <c r="C13" s="225"/>
      <c r="D13" s="225"/>
      <c r="E13" s="225"/>
      <c r="F13" s="235"/>
      <c r="G13" s="236"/>
      <c r="H13" s="237"/>
      <c r="I13" s="243"/>
    </row>
    <row r="14" spans="1:9" x14ac:dyDescent="0.2">
      <c r="A14" s="85"/>
      <c r="B14" s="224"/>
      <c r="C14" s="225" t="s">
        <v>152</v>
      </c>
      <c r="D14" s="225"/>
      <c r="E14" s="397"/>
      <c r="F14" s="397"/>
      <c r="G14" s="397"/>
      <c r="H14" s="397"/>
      <c r="I14" s="243" t="s">
        <v>149</v>
      </c>
    </row>
    <row r="15" spans="1:9" s="61" customFormat="1" ht="11.25" x14ac:dyDescent="0.2">
      <c r="A15" s="240"/>
      <c r="B15" s="252"/>
      <c r="C15" s="234"/>
      <c r="D15" s="234"/>
      <c r="E15" s="234"/>
      <c r="F15" s="388" t="s">
        <v>153</v>
      </c>
      <c r="G15" s="388"/>
      <c r="H15" s="388"/>
      <c r="I15" s="253"/>
    </row>
    <row r="16" spans="1:9" ht="6" customHeight="1" x14ac:dyDescent="0.2">
      <c r="A16" s="85"/>
      <c r="B16" s="224"/>
      <c r="C16" s="235"/>
      <c r="D16" s="235"/>
      <c r="E16" s="235"/>
      <c r="F16" s="235"/>
      <c r="G16" s="235"/>
      <c r="H16" s="235"/>
      <c r="I16" s="243"/>
    </row>
    <row r="17" spans="1:9" ht="12.75" thickBot="1" x14ac:dyDescent="0.25">
      <c r="A17" s="85"/>
      <c r="B17" s="224"/>
      <c r="C17" s="244" t="s">
        <v>154</v>
      </c>
      <c r="D17" s="244"/>
      <c r="E17" s="244"/>
      <c r="F17" s="244"/>
      <c r="G17" s="244"/>
      <c r="H17" s="244"/>
      <c r="I17" s="242"/>
    </row>
    <row r="18" spans="1:9" x14ac:dyDescent="0.2">
      <c r="A18" s="85"/>
      <c r="B18" s="224"/>
      <c r="C18" s="245"/>
      <c r="D18" s="245"/>
      <c r="E18" s="245"/>
      <c r="F18" s="246"/>
      <c r="G18" s="246"/>
      <c r="H18" s="246"/>
      <c r="I18" s="242"/>
    </row>
    <row r="19" spans="1:9" x14ac:dyDescent="0.2">
      <c r="A19" s="85"/>
      <c r="B19" s="224"/>
      <c r="C19" s="232"/>
      <c r="D19" s="247" t="s">
        <v>23</v>
      </c>
      <c r="E19" s="232" t="s">
        <v>155</v>
      </c>
      <c r="F19" s="232"/>
      <c r="G19" s="232"/>
      <c r="H19" s="232"/>
      <c r="I19" s="226"/>
    </row>
    <row r="20" spans="1:9" ht="6" customHeight="1" x14ac:dyDescent="0.2">
      <c r="A20" s="85"/>
      <c r="B20" s="224"/>
      <c r="C20" s="232"/>
      <c r="D20" s="232"/>
      <c r="E20" s="232"/>
      <c r="F20" s="232"/>
      <c r="G20" s="232"/>
      <c r="H20" s="232"/>
      <c r="I20" s="226"/>
    </row>
    <row r="21" spans="1:9" x14ac:dyDescent="0.2">
      <c r="A21" s="85"/>
      <c r="B21" s="224"/>
      <c r="C21" s="232"/>
      <c r="D21" s="232"/>
      <c r="E21" s="387">
        <f>+E14</f>
        <v>0</v>
      </c>
      <c r="F21" s="387"/>
      <c r="G21" s="387"/>
      <c r="H21" s="387"/>
      <c r="I21" s="226" t="s">
        <v>156</v>
      </c>
    </row>
    <row r="22" spans="1:9" s="61" customFormat="1" ht="11.25" x14ac:dyDescent="0.2">
      <c r="A22" s="240"/>
      <c r="B22" s="252"/>
      <c r="C22" s="1"/>
      <c r="D22" s="1"/>
      <c r="E22" s="388" t="s">
        <v>157</v>
      </c>
      <c r="F22" s="388"/>
      <c r="G22" s="388"/>
      <c r="H22" s="388"/>
      <c r="I22" s="254"/>
    </row>
    <row r="23" spans="1:9" x14ac:dyDescent="0.2">
      <c r="A23" s="85"/>
      <c r="B23" s="224"/>
      <c r="C23" s="232"/>
      <c r="D23" s="232"/>
      <c r="E23" s="232"/>
      <c r="F23" s="232"/>
      <c r="G23" s="232"/>
      <c r="H23" s="232"/>
      <c r="I23" s="226"/>
    </row>
    <row r="24" spans="1:9" x14ac:dyDescent="0.2">
      <c r="A24" s="85"/>
      <c r="B24" s="224"/>
      <c r="C24" s="232"/>
      <c r="D24" s="232"/>
      <c r="E24" s="247" t="s">
        <v>158</v>
      </c>
      <c r="F24" s="398" t="s">
        <v>173</v>
      </c>
      <c r="G24" s="398"/>
      <c r="H24" s="398"/>
      <c r="I24" s="226"/>
    </row>
    <row r="25" spans="1:9" x14ac:dyDescent="0.2">
      <c r="A25" s="85"/>
      <c r="B25" s="224"/>
      <c r="C25" s="232"/>
      <c r="D25" s="232"/>
      <c r="E25" s="232"/>
      <c r="F25" s="398"/>
      <c r="G25" s="398"/>
      <c r="H25" s="398"/>
      <c r="I25" s="226"/>
    </row>
    <row r="26" spans="1:9" ht="6" customHeight="1" x14ac:dyDescent="0.2">
      <c r="A26" s="85"/>
      <c r="B26" s="224"/>
      <c r="C26" s="232"/>
      <c r="D26" s="232"/>
      <c r="E26" s="232"/>
      <c r="F26" s="232"/>
      <c r="G26" s="232"/>
      <c r="H26" s="232"/>
      <c r="I26" s="226"/>
    </row>
    <row r="27" spans="1:9" x14ac:dyDescent="0.2">
      <c r="A27" s="85"/>
      <c r="B27" s="224"/>
      <c r="C27" s="232"/>
      <c r="D27" s="232"/>
      <c r="E27" s="247" t="s">
        <v>159</v>
      </c>
      <c r="F27" s="398" t="s">
        <v>172</v>
      </c>
      <c r="G27" s="398"/>
      <c r="H27" s="398"/>
      <c r="I27" s="226"/>
    </row>
    <row r="28" spans="1:9" x14ac:dyDescent="0.2">
      <c r="A28" s="85"/>
      <c r="B28" s="224"/>
      <c r="C28" s="232"/>
      <c r="D28" s="232"/>
      <c r="E28" s="232"/>
      <c r="F28" s="398"/>
      <c r="G28" s="398"/>
      <c r="H28" s="398"/>
      <c r="I28" s="226"/>
    </row>
    <row r="29" spans="1:9" x14ac:dyDescent="0.2">
      <c r="A29" s="85"/>
      <c r="B29" s="224"/>
      <c r="C29" s="232"/>
      <c r="D29" s="232"/>
      <c r="E29" s="232"/>
      <c r="F29" s="398"/>
      <c r="G29" s="398"/>
      <c r="H29" s="398"/>
      <c r="I29" s="248"/>
    </row>
    <row r="30" spans="1:9" ht="6" customHeight="1" x14ac:dyDescent="0.2">
      <c r="A30" s="85"/>
      <c r="B30" s="224"/>
      <c r="C30" s="232"/>
      <c r="D30" s="232"/>
      <c r="E30" s="232"/>
      <c r="F30" s="233"/>
      <c r="G30" s="233"/>
      <c r="H30" s="233"/>
      <c r="I30" s="248"/>
    </row>
    <row r="31" spans="1:9" hidden="1" x14ac:dyDescent="0.2">
      <c r="A31" s="85"/>
      <c r="B31" s="224"/>
      <c r="C31" s="232"/>
      <c r="D31" s="232"/>
      <c r="E31" s="232"/>
      <c r="F31" s="398"/>
      <c r="G31" s="398"/>
      <c r="H31" s="398"/>
      <c r="I31" s="248"/>
    </row>
    <row r="32" spans="1:9" hidden="1" x14ac:dyDescent="0.2">
      <c r="A32" s="85"/>
      <c r="B32" s="224"/>
      <c r="C32" s="232"/>
      <c r="D32" s="232"/>
      <c r="E32" s="232"/>
      <c r="F32" s="398"/>
      <c r="G32" s="398"/>
      <c r="H32" s="398"/>
      <c r="I32" s="248"/>
    </row>
    <row r="33" spans="1:9" hidden="1" x14ac:dyDescent="0.2">
      <c r="A33" s="85"/>
      <c r="B33" s="224"/>
      <c r="C33" s="232"/>
      <c r="D33" s="232"/>
      <c r="E33" s="232"/>
      <c r="F33" s="398"/>
      <c r="G33" s="398"/>
      <c r="H33" s="398"/>
      <c r="I33" s="248"/>
    </row>
    <row r="34" spans="1:9" hidden="1" x14ac:dyDescent="0.2">
      <c r="A34" s="85"/>
      <c r="B34" s="224"/>
      <c r="C34" s="232"/>
      <c r="D34" s="232"/>
      <c r="E34" s="232"/>
      <c r="F34" s="398"/>
      <c r="G34" s="398"/>
      <c r="H34" s="398"/>
      <c r="I34" s="248"/>
    </row>
    <row r="35" spans="1:9" hidden="1" x14ac:dyDescent="0.2">
      <c r="A35" s="85"/>
      <c r="B35" s="224"/>
      <c r="C35" s="232"/>
      <c r="D35" s="232"/>
      <c r="E35" s="232"/>
      <c r="F35" s="233"/>
      <c r="G35" s="233"/>
      <c r="H35" s="233"/>
      <c r="I35" s="248"/>
    </row>
    <row r="36" spans="1:9" x14ac:dyDescent="0.2">
      <c r="A36" s="85"/>
      <c r="B36" s="224"/>
      <c r="C36" s="232"/>
      <c r="D36" s="238"/>
      <c r="E36" s="238" t="s">
        <v>160</v>
      </c>
      <c r="F36" s="232"/>
      <c r="G36" s="232"/>
      <c r="H36" s="232"/>
      <c r="I36" s="248"/>
    </row>
    <row r="37" spans="1:9" x14ac:dyDescent="0.2">
      <c r="A37" s="85"/>
      <c r="B37" s="224"/>
      <c r="C37" s="232"/>
      <c r="D37" s="232"/>
      <c r="E37" s="232"/>
      <c r="F37" s="85"/>
      <c r="G37" s="232"/>
      <c r="H37" s="232"/>
      <c r="I37" s="248"/>
    </row>
    <row r="38" spans="1:9" x14ac:dyDescent="0.2">
      <c r="A38" s="85"/>
      <c r="B38" s="224"/>
      <c r="C38" s="232"/>
      <c r="D38" s="247" t="s">
        <v>161</v>
      </c>
      <c r="E38" s="232" t="s">
        <v>162</v>
      </c>
      <c r="F38" s="232"/>
      <c r="G38" s="232"/>
      <c r="H38" s="232"/>
      <c r="I38" s="248"/>
    </row>
    <row r="39" spans="1:9" ht="6" customHeight="1" x14ac:dyDescent="0.2">
      <c r="A39" s="85"/>
      <c r="B39" s="224"/>
      <c r="C39" s="232"/>
      <c r="D39" s="232"/>
      <c r="E39" s="232"/>
      <c r="F39" s="232"/>
      <c r="G39" s="232"/>
      <c r="H39" s="232"/>
      <c r="I39" s="248"/>
    </row>
    <row r="40" spans="1:9" x14ac:dyDescent="0.2">
      <c r="A40" s="85"/>
      <c r="B40" s="224"/>
      <c r="C40" s="232"/>
      <c r="D40" s="232"/>
      <c r="E40" s="387">
        <f>+E14</f>
        <v>0</v>
      </c>
      <c r="F40" s="387"/>
      <c r="G40" s="387"/>
      <c r="H40" s="387"/>
      <c r="I40" s="248"/>
    </row>
    <row r="41" spans="1:9" s="61" customFormat="1" ht="11.25" x14ac:dyDescent="0.2">
      <c r="A41" s="240"/>
      <c r="B41" s="252"/>
      <c r="C41" s="1"/>
      <c r="D41" s="1"/>
      <c r="E41" s="388" t="s">
        <v>157</v>
      </c>
      <c r="F41" s="388"/>
      <c r="G41" s="388"/>
      <c r="H41" s="388"/>
      <c r="I41" s="255"/>
    </row>
    <row r="42" spans="1:9" x14ac:dyDescent="0.2">
      <c r="A42" s="85"/>
      <c r="B42" s="224"/>
      <c r="C42" s="232"/>
      <c r="D42" s="232"/>
      <c r="E42" s="232"/>
      <c r="F42" s="232"/>
      <c r="G42" s="232"/>
      <c r="H42" s="232"/>
      <c r="I42" s="248"/>
    </row>
    <row r="43" spans="1:9" x14ac:dyDescent="0.2">
      <c r="A43" s="85"/>
      <c r="B43" s="224"/>
      <c r="C43" s="232"/>
      <c r="D43" s="232"/>
      <c r="E43" s="232" t="s">
        <v>171</v>
      </c>
      <c r="F43" s="232"/>
      <c r="G43" s="232"/>
      <c r="H43" s="232"/>
      <c r="I43" s="248"/>
    </row>
    <row r="44" spans="1:9" x14ac:dyDescent="0.2">
      <c r="A44" s="85"/>
      <c r="B44" s="224"/>
      <c r="C44" s="232"/>
      <c r="D44" s="232"/>
      <c r="E44" s="232"/>
      <c r="F44" s="232"/>
      <c r="G44" s="232"/>
      <c r="H44" s="232"/>
      <c r="I44" s="248"/>
    </row>
    <row r="45" spans="1:9" x14ac:dyDescent="0.2">
      <c r="A45" s="85"/>
      <c r="B45" s="224"/>
      <c r="C45" s="389" t="s">
        <v>163</v>
      </c>
      <c r="D45" s="389"/>
      <c r="E45" s="389"/>
      <c r="F45" s="389"/>
      <c r="G45" s="389"/>
      <c r="H45" s="389"/>
      <c r="I45" s="248"/>
    </row>
    <row r="46" spans="1:9" x14ac:dyDescent="0.2">
      <c r="A46" s="85"/>
      <c r="B46" s="224"/>
      <c r="C46" s="389"/>
      <c r="D46" s="389"/>
      <c r="E46" s="389"/>
      <c r="F46" s="389"/>
      <c r="G46" s="389"/>
      <c r="H46" s="389"/>
      <c r="I46" s="248"/>
    </row>
    <row r="47" spans="1:9" x14ac:dyDescent="0.2">
      <c r="A47" s="85"/>
      <c r="B47" s="224"/>
      <c r="C47" s="389"/>
      <c r="D47" s="389"/>
      <c r="E47" s="389"/>
      <c r="F47" s="389"/>
      <c r="G47" s="389"/>
      <c r="H47" s="389"/>
      <c r="I47" s="248"/>
    </row>
    <row r="48" spans="1:9" x14ac:dyDescent="0.2">
      <c r="A48" s="85"/>
      <c r="B48" s="224"/>
      <c r="C48" s="232"/>
      <c r="D48" s="232"/>
      <c r="E48" s="232"/>
      <c r="F48" s="232"/>
      <c r="G48" s="232"/>
      <c r="H48" s="232"/>
      <c r="I48" s="248"/>
    </row>
    <row r="49" spans="1:9" x14ac:dyDescent="0.2">
      <c r="A49" s="85"/>
      <c r="B49" s="224"/>
      <c r="C49" s="238" t="s">
        <v>164</v>
      </c>
      <c r="D49" s="238"/>
      <c r="E49" s="238"/>
      <c r="F49" s="225"/>
      <c r="G49" s="225"/>
      <c r="H49" s="225"/>
      <c r="I49" s="226"/>
    </row>
    <row r="50" spans="1:9" ht="6" customHeight="1" x14ac:dyDescent="0.2">
      <c r="A50" s="85"/>
      <c r="B50" s="224"/>
      <c r="C50" s="238"/>
      <c r="D50" s="238"/>
      <c r="E50" s="238"/>
      <c r="F50" s="233"/>
      <c r="G50" s="233"/>
      <c r="H50" s="233"/>
      <c r="I50" s="226"/>
    </row>
    <row r="51" spans="1:9" x14ac:dyDescent="0.2">
      <c r="A51" s="85"/>
      <c r="B51" s="224"/>
      <c r="C51" s="238"/>
      <c r="D51" s="238"/>
      <c r="E51" s="238"/>
      <c r="F51" s="390" t="s">
        <v>165</v>
      </c>
      <c r="G51" s="390"/>
      <c r="H51" s="390"/>
      <c r="I51" s="226"/>
    </row>
    <row r="52" spans="1:9" x14ac:dyDescent="0.2">
      <c r="A52" s="85"/>
      <c r="B52" s="224"/>
      <c r="C52" s="238"/>
      <c r="D52" s="238"/>
      <c r="E52" s="238"/>
      <c r="F52" s="257"/>
      <c r="G52" s="257"/>
      <c r="H52" s="257"/>
      <c r="I52" s="226"/>
    </row>
    <row r="53" spans="1:9" ht="6" customHeight="1" x14ac:dyDescent="0.2">
      <c r="A53" s="85"/>
      <c r="B53" s="224"/>
      <c r="C53" s="239"/>
      <c r="D53" s="239"/>
      <c r="E53" s="239"/>
      <c r="F53" s="233"/>
      <c r="G53" s="225"/>
      <c r="H53" s="225"/>
      <c r="I53" s="226"/>
    </row>
    <row r="54" spans="1:9" x14ac:dyDescent="0.2">
      <c r="A54" s="85"/>
      <c r="B54" s="224"/>
      <c r="C54" s="233"/>
      <c r="D54" s="233"/>
      <c r="E54" s="233"/>
      <c r="F54" s="260"/>
      <c r="G54" s="235"/>
      <c r="H54" s="261"/>
      <c r="I54" s="226"/>
    </row>
    <row r="55" spans="1:9" s="61" customFormat="1" ht="11.25" x14ac:dyDescent="0.2">
      <c r="A55" s="240"/>
      <c r="B55" s="252"/>
      <c r="C55" s="241"/>
      <c r="D55" s="241"/>
      <c r="E55" s="241"/>
      <c r="F55" s="234" t="s">
        <v>166</v>
      </c>
      <c r="G55" s="234"/>
      <c r="H55" s="234" t="s">
        <v>167</v>
      </c>
      <c r="I55" s="254"/>
    </row>
    <row r="56" spans="1:9" ht="6" customHeight="1" x14ac:dyDescent="0.2">
      <c r="A56" s="85"/>
      <c r="B56" s="224"/>
      <c r="C56" s="239"/>
      <c r="D56" s="239"/>
      <c r="E56" s="239"/>
      <c r="F56" s="233"/>
      <c r="G56" s="225"/>
      <c r="H56" s="225"/>
      <c r="I56" s="226"/>
    </row>
    <row r="57" spans="1:9" x14ac:dyDescent="0.2">
      <c r="A57" s="85"/>
      <c r="B57" s="224"/>
      <c r="C57" s="239"/>
      <c r="D57" s="239"/>
      <c r="E57" s="239"/>
      <c r="F57" s="258">
        <f>+E11</f>
        <v>0</v>
      </c>
      <c r="G57" s="225"/>
      <c r="H57" s="258">
        <f>+H11</f>
        <v>0</v>
      </c>
      <c r="I57" s="226"/>
    </row>
    <row r="58" spans="1:9" s="61" customFormat="1" ht="11.25" x14ac:dyDescent="0.2">
      <c r="A58" s="240"/>
      <c r="B58" s="252"/>
      <c r="C58" s="241"/>
      <c r="D58" s="241"/>
      <c r="E58" s="241"/>
      <c r="F58" s="234" t="s">
        <v>150</v>
      </c>
      <c r="G58" s="234"/>
      <c r="H58" s="234" t="s">
        <v>151</v>
      </c>
      <c r="I58" s="254"/>
    </row>
    <row r="59" spans="1:9" x14ac:dyDescent="0.2">
      <c r="A59" s="85"/>
      <c r="B59" s="227"/>
      <c r="C59" s="249"/>
      <c r="D59" s="249"/>
      <c r="E59" s="249"/>
      <c r="F59" s="249"/>
      <c r="G59" s="249"/>
      <c r="H59" s="249"/>
      <c r="I59" s="250"/>
    </row>
    <row r="60" spans="1:9" x14ac:dyDescent="0.2">
      <c r="A60" s="85"/>
      <c r="B60" s="85"/>
      <c r="C60" s="85"/>
      <c r="D60" s="85"/>
      <c r="E60" s="85"/>
      <c r="F60" s="85"/>
      <c r="G60" s="85"/>
      <c r="H60" s="85"/>
      <c r="I60" s="85"/>
    </row>
  </sheetData>
  <sheetProtection algorithmName="SHA-512" hashValue="QohYmmeBmiAoTaEzVHhtdB4AFW1O9evYup0qpxVnyAvcuYUw20Ir9YbwSqlABmURAOV4XC9Nxryd0yJVhIFOkA==" saltValue="o6NEn3gck/mM+hyDAg+NUQ==" spinCount="100000" sheet="1" objects="1" scenarios="1" selectLockedCells="1"/>
  <mergeCells count="15">
    <mergeCell ref="E40:H40"/>
    <mergeCell ref="E41:H41"/>
    <mergeCell ref="C45:H47"/>
    <mergeCell ref="F51:H51"/>
    <mergeCell ref="B3:I3"/>
    <mergeCell ref="B4:I5"/>
    <mergeCell ref="B6:I6"/>
    <mergeCell ref="E11:F11"/>
    <mergeCell ref="E14:H14"/>
    <mergeCell ref="F15:H15"/>
    <mergeCell ref="E21:H21"/>
    <mergeCell ref="E22:H22"/>
    <mergeCell ref="F24:H25"/>
    <mergeCell ref="F27:H29"/>
    <mergeCell ref="F31:H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d57b63-7a4c-4c1d-a0ac-1bbce5169ce0">
      <Terms xmlns="http://schemas.microsoft.com/office/infopath/2007/PartnerControls"/>
    </lcf76f155ced4ddcb4097134ff3c332f>
    <TaxCatchAll xmlns="2c365225-a1d7-48c0-9aef-990f2cebee78" xsi:nil="true"/>
    <_x00e0_classer xmlns="89d57b63-7a4c-4c1d-a0ac-1bbce5169ce0" xsi:nil="true"/>
    <TaxKeywordTaxHTField xmlns="2c365225-a1d7-48c0-9aef-990f2cebee78">
      <Terms xmlns="http://schemas.microsoft.com/office/infopath/2007/PartnerControls"/>
    </TaxKeywordTaxHTField>
    <CitoyenOptimum xmlns="89d57b63-7a4c-4c1d-a0ac-1bbce5169ce0">
      <UserInfo>
        <DisplayName/>
        <AccountId xsi:nil="true"/>
        <AccountType/>
      </UserInfo>
    </CitoyenOptimu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FED1F3A6CF0943AE3EA3570FB32204" ma:contentTypeVersion="23" ma:contentTypeDescription="Crée un document." ma:contentTypeScope="" ma:versionID="946a25041bcb82d5364dd7baaca92e08">
  <xsd:schema xmlns:xsd="http://www.w3.org/2001/XMLSchema" xmlns:xs="http://www.w3.org/2001/XMLSchema" xmlns:p="http://schemas.microsoft.com/office/2006/metadata/properties" xmlns:ns2="89d57b63-7a4c-4c1d-a0ac-1bbce5169ce0" xmlns:ns3="2c365225-a1d7-48c0-9aef-990f2cebee78" targetNamespace="http://schemas.microsoft.com/office/2006/metadata/properties" ma:root="true" ma:fieldsID="0aa6c4bdb8255f73542e5c3a41c620a3" ns2:_="" ns3:_="">
    <xsd:import namespace="89d57b63-7a4c-4c1d-a0ac-1bbce5169ce0"/>
    <xsd:import namespace="2c365225-a1d7-48c0-9aef-990f2cebe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CitoyenOptimum" minOccurs="0"/>
                <xsd:element ref="ns2:lcf76f155ced4ddcb4097134ff3c332f" minOccurs="0"/>
                <xsd:element ref="ns3:TaxCatchAll" minOccurs="0"/>
                <xsd:element ref="ns3:TaxKeywordTaxHTField" minOccurs="0"/>
                <xsd:element ref="ns2:_x00e0_class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57b63-7a4c-4c1d-a0ac-1bbce5169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CitoyenOptimum" ma:index="21" nillable="true" ma:displayName="Citoyen Optimum" ma:description="1e document de proposition stratégie RP" ma:format="Dropdown" ma:list="UserInfo" ma:SharePointGroup="0" ma:internalName="CitoyenOptimu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f3d37a64-7a81-453b-8f05-aac9d02acd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0e0_classer" ma:index="28" nillable="true" ma:displayName="à classer" ma:format="Dropdown" ma:internalName="_x00e0_classer">
      <xsd:simpleType>
        <xsd:restriction base="dms:Note">
          <xsd:maxLength value="255"/>
        </xsd:restriction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65225-a1d7-48c0-9aef-990f2cebe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8c25b8e-dcd9-4a08-96e2-38fbd10b34cd}" ma:internalName="TaxCatchAll" ma:showField="CatchAllData" ma:web="2c365225-a1d7-48c0-9aef-990f2cebee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6" nillable="true" ma:taxonomy="true" ma:internalName="TaxKeywordTaxHTField" ma:taxonomyFieldName="TaxKeyword" ma:displayName="Mots clés d’entreprise" ma:fieldId="{23f27201-bee3-471e-b2e7-b64fd8b7ca38}" ma:taxonomyMulti="true" ma:sspId="f3d37a64-7a81-453b-8f05-aac9d02acde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27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D381D2-4464-42DA-9EC2-D8F05E882D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02FA96-A59A-4555-9368-C322E1D8AFAA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ef1c2464-1a74-4985-adca-eab0831c1f85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89d57b63-7a4c-4c1d-a0ac-1bbce5169ce0"/>
    <ds:schemaRef ds:uri="2c365225-a1d7-48c0-9aef-990f2cebee78"/>
  </ds:schemaRefs>
</ds:datastoreItem>
</file>

<file path=customXml/itemProps3.xml><?xml version="1.0" encoding="utf-8"?>
<ds:datastoreItem xmlns:ds="http://schemas.openxmlformats.org/officeDocument/2006/customXml" ds:itemID="{8A5721FC-7564-4C3D-BC78-400B1544BE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Index 2023 (Récupérateur)</vt:lpstr>
      <vt:lpstr>Déclaration annuelle 2023 (E-A)</vt:lpstr>
      <vt:lpstr>Conciliation globale 2023 (E-B)</vt:lpstr>
      <vt:lpstr>Conciliation globale 2023 v2</vt:lpstr>
      <vt:lpstr>Annexe E-1 2023</vt:lpstr>
      <vt:lpstr>'Conciliation globale 2023 (E-B)'!Zone_d_impression</vt:lpstr>
      <vt:lpstr>'Conciliation globale 2023 v2'!Zone_d_impression</vt:lpstr>
      <vt:lpstr>'Déclaration annuelle 2023 (E-A)'!Zone_d_impression</vt:lpstr>
      <vt:lpstr>'Index 2023 (Récupérateur)'!Zone_d_impression</vt:lpstr>
    </vt:vector>
  </TitlesOfParts>
  <Manager/>
  <Company>RECYC-QUÉBEC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Bergeron</dc:creator>
  <cp:keywords/>
  <dc:description/>
  <cp:lastModifiedBy>Emilie Girard</cp:lastModifiedBy>
  <cp:revision/>
  <dcterms:created xsi:type="dcterms:W3CDTF">2019-10-28T17:13:18Z</dcterms:created>
  <dcterms:modified xsi:type="dcterms:W3CDTF">2024-02-14T21:06:30Z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0x01010018FED1F3A6CF0943AE3EA3570FB32204</vt:lpwstr>
  </property>
  <property fmtid="{D5CDD505-2E9C-101B-9397-08002B2CF9AE}" pid="3" name="MediaServiceImageTags">
    <vt:lpwstr/>
  </property>
  <property fmtid="{D5CDD505-2E9C-101B-9397-08002B2CF9AE}" pid="4" name="TaxKeyword">
    <vt:lpwstr/>
  </property>
</Properties>
</file>