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cycquebecgouvqcca.sharepoint.com/sites/COMMUNICATION/Documents partages/General/Émilie Girard/Site web/Modifications/2024/02 fev/Consigne/"/>
    </mc:Choice>
  </mc:AlternateContent>
  <xr:revisionPtr revIDLastSave="0" documentId="8_{5E7D735C-E44E-4D77-9067-FAAA1841390E}" xr6:coauthVersionLast="47" xr6:coauthVersionMax="47" xr10:uidLastSave="{00000000-0000-0000-0000-000000000000}"/>
  <bookViews>
    <workbookView xWindow="-120" yWindow="-120" windowWidth="29040" windowHeight="15840" tabRatio="503" xr2:uid="{0C8EC34F-9283-48B7-99D3-421784E02BE4}"/>
  </bookViews>
  <sheets>
    <sheet name="Index 2023 (Non-récupérateur)" sheetId="8" r:id="rId1"/>
    <sheet name="Déclaration annuelle 2023 (E-A)" sheetId="4" r:id="rId2"/>
    <sheet name="Conciliation globale 2023 (E-B)" sheetId="9" r:id="rId3"/>
    <sheet name="Conciliation globale 2023 v2" sheetId="15" state="hidden" r:id="rId4"/>
    <sheet name="Annexe E-1 2023" sheetId="13" r:id="rId5"/>
  </sheets>
  <definedNames>
    <definedName name="_xlnm.Print_Area" localSheetId="2">'Conciliation globale 2023 (E-B)'!$A$1:$AI$81</definedName>
    <definedName name="_xlnm.Print_Area" localSheetId="3">'Conciliation globale 2023 v2'!$A$1:$CG$77</definedName>
    <definedName name="_xlnm.Print_Area" localSheetId="0">'Index 2023 (Non-récupérateur)'!$A$1:$B$38</definedName>
  </definedNames>
  <calcPr calcId="191028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9" l="1"/>
  <c r="B4" i="9"/>
  <c r="AI56" i="9"/>
  <c r="I54" i="9"/>
  <c r="K54" i="9"/>
  <c r="M54" i="9"/>
  <c r="M59" i="9" s="1"/>
  <c r="I59" i="9"/>
  <c r="I63" i="9" s="1"/>
  <c r="K59" i="9"/>
  <c r="K63" i="9" s="1"/>
  <c r="K60" i="9"/>
  <c r="I65" i="9"/>
  <c r="K65" i="9"/>
  <c r="M65" i="9"/>
  <c r="I68" i="9"/>
  <c r="I69" i="9" s="1"/>
  <c r="K68" i="9"/>
  <c r="K69" i="9" s="1"/>
  <c r="M68" i="9"/>
  <c r="M60" i="9" l="1"/>
  <c r="M63" i="9"/>
  <c r="M66" i="9" s="1"/>
  <c r="M69" i="9"/>
  <c r="K66" i="9"/>
  <c r="K71" i="9"/>
  <c r="I71" i="9"/>
  <c r="I66" i="9"/>
  <c r="I60" i="9"/>
  <c r="M71" i="9" l="1"/>
  <c r="AU68" i="15"/>
  <c r="AU65" i="15"/>
  <c r="AU54" i="15"/>
  <c r="AU59" i="15" s="1"/>
  <c r="CA68" i="15"/>
  <c r="CA65" i="15"/>
  <c r="CA54" i="15"/>
  <c r="CA59" i="15" s="1"/>
  <c r="AU63" i="15" l="1"/>
  <c r="AU60" i="15"/>
  <c r="AU69" i="15"/>
  <c r="CA63" i="15"/>
  <c r="CA60" i="15"/>
  <c r="CA69" i="15"/>
  <c r="AU66" i="15" l="1"/>
  <c r="AU71" i="15" s="1"/>
  <c r="CA66" i="15"/>
  <c r="CA71" i="15" s="1"/>
  <c r="CG22" i="15" l="1"/>
  <c r="CG24" i="15"/>
  <c r="CG28" i="15"/>
  <c r="CG30" i="15"/>
  <c r="CG32" i="15"/>
  <c r="CG37" i="15"/>
  <c r="CG39" i="15"/>
  <c r="CG41" i="15"/>
  <c r="CG43" i="15"/>
  <c r="CG45" i="15"/>
  <c r="CG48" i="15"/>
  <c r="CG50" i="15"/>
  <c r="E54" i="15"/>
  <c r="E59" i="15" s="1"/>
  <c r="G54" i="15"/>
  <c r="G59" i="15" s="1"/>
  <c r="I54" i="15"/>
  <c r="I59" i="15" s="1"/>
  <c r="I60" i="15" s="1"/>
  <c r="K54" i="15"/>
  <c r="K59" i="15" s="1"/>
  <c r="M54" i="15"/>
  <c r="M59" i="15" s="1"/>
  <c r="M60" i="15" s="1"/>
  <c r="O54" i="15"/>
  <c r="O59" i="15" s="1"/>
  <c r="Q54" i="15"/>
  <c r="Q59" i="15" s="1"/>
  <c r="Q63" i="15" s="1"/>
  <c r="S54" i="15"/>
  <c r="U54" i="15"/>
  <c r="U59" i="15" s="1"/>
  <c r="U63" i="15" s="1"/>
  <c r="W54" i="15"/>
  <c r="W59" i="15" s="1"/>
  <c r="Y54" i="15"/>
  <c r="Y59" i="15" s="1"/>
  <c r="AA54" i="15"/>
  <c r="AA59" i="15" s="1"/>
  <c r="AC54" i="15"/>
  <c r="AC59" i="15" s="1"/>
  <c r="AC60" i="15" s="1"/>
  <c r="AE54" i="15"/>
  <c r="AE59" i="15" s="1"/>
  <c r="AG54" i="15"/>
  <c r="AG59" i="15" s="1"/>
  <c r="AI54" i="15"/>
  <c r="AK54" i="15"/>
  <c r="AK59" i="15" s="1"/>
  <c r="AK63" i="15" s="1"/>
  <c r="AM54" i="15"/>
  <c r="AM59" i="15" s="1"/>
  <c r="AO54" i="15"/>
  <c r="AO59" i="15" s="1"/>
  <c r="AO63" i="15" s="1"/>
  <c r="AQ54" i="15"/>
  <c r="AQ59" i="15" s="1"/>
  <c r="AS54" i="15"/>
  <c r="AS59" i="15" s="1"/>
  <c r="AS63" i="15" s="1"/>
  <c r="AW54" i="15"/>
  <c r="AW59" i="15" s="1"/>
  <c r="AY54" i="15"/>
  <c r="AY59" i="15" s="1"/>
  <c r="BA54" i="15"/>
  <c r="BC54" i="15"/>
  <c r="BC59" i="15" s="1"/>
  <c r="BC63" i="15" s="1"/>
  <c r="BE54" i="15"/>
  <c r="BE59" i="15" s="1"/>
  <c r="BG54" i="15"/>
  <c r="BG59" i="15" s="1"/>
  <c r="BI54" i="15"/>
  <c r="BI59" i="15" s="1"/>
  <c r="BK54" i="15"/>
  <c r="BK59" i="15" s="1"/>
  <c r="BK63" i="15" s="1"/>
  <c r="BM54" i="15"/>
  <c r="BM59" i="15" s="1"/>
  <c r="BO54" i="15"/>
  <c r="BQ54" i="15"/>
  <c r="BS54" i="15"/>
  <c r="BS59" i="15" s="1"/>
  <c r="BS63" i="15" s="1"/>
  <c r="BU54" i="15"/>
  <c r="BU59" i="15" s="1"/>
  <c r="BW54" i="15"/>
  <c r="BW59" i="15" s="1"/>
  <c r="BY54" i="15"/>
  <c r="BY59" i="15" s="1"/>
  <c r="CC54" i="15"/>
  <c r="CC59" i="15" s="1"/>
  <c r="CC60" i="15" s="1"/>
  <c r="CE54" i="15"/>
  <c r="CE59" i="15" s="1"/>
  <c r="CG56" i="15"/>
  <c r="S59" i="15"/>
  <c r="S63" i="15" s="1"/>
  <c r="AI59" i="15"/>
  <c r="AI63" i="15" s="1"/>
  <c r="BA59" i="15"/>
  <c r="BA63" i="15" s="1"/>
  <c r="BO59" i="15"/>
  <c r="BO63" i="15" s="1"/>
  <c r="BQ59" i="15"/>
  <c r="BQ63" i="15" s="1"/>
  <c r="E65" i="15"/>
  <c r="G65" i="15"/>
  <c r="I65" i="15"/>
  <c r="K65" i="15"/>
  <c r="M65" i="15"/>
  <c r="O65" i="15"/>
  <c r="Q65" i="15"/>
  <c r="S65" i="15"/>
  <c r="U65" i="15"/>
  <c r="W65" i="15"/>
  <c r="Y65" i="15"/>
  <c r="AA65" i="15"/>
  <c r="AC65" i="15"/>
  <c r="AE65" i="15"/>
  <c r="AG65" i="15"/>
  <c r="AI65" i="15"/>
  <c r="AK65" i="15"/>
  <c r="AM65" i="15"/>
  <c r="AO65" i="15"/>
  <c r="AQ65" i="15"/>
  <c r="AS65" i="15"/>
  <c r="AW65" i="15"/>
  <c r="AY65" i="15"/>
  <c r="BA65" i="15"/>
  <c r="BC65" i="15"/>
  <c r="BE65" i="15"/>
  <c r="BG65" i="15"/>
  <c r="BI65" i="15"/>
  <c r="BK65" i="15"/>
  <c r="BM65" i="15"/>
  <c r="BO65" i="15"/>
  <c r="BQ65" i="15"/>
  <c r="BS65" i="15"/>
  <c r="BU65" i="15"/>
  <c r="BW65" i="15"/>
  <c r="BY65" i="15"/>
  <c r="CC65" i="15"/>
  <c r="CE65" i="15"/>
  <c r="E68" i="15"/>
  <c r="G68" i="15"/>
  <c r="I68" i="15"/>
  <c r="K68" i="15"/>
  <c r="M68" i="15"/>
  <c r="O68" i="15"/>
  <c r="Q68" i="15"/>
  <c r="S68" i="15"/>
  <c r="U68" i="15"/>
  <c r="W68" i="15"/>
  <c r="Y68" i="15"/>
  <c r="AA68" i="15"/>
  <c r="AC68" i="15"/>
  <c r="AE68" i="15"/>
  <c r="AG68" i="15"/>
  <c r="AI68" i="15"/>
  <c r="AK68" i="15"/>
  <c r="AM68" i="15"/>
  <c r="AO68" i="15"/>
  <c r="AQ68" i="15"/>
  <c r="AS68" i="15"/>
  <c r="AW68" i="15"/>
  <c r="AY68" i="15"/>
  <c r="BA68" i="15"/>
  <c r="BC68" i="15"/>
  <c r="BE68" i="15"/>
  <c r="BG68" i="15"/>
  <c r="BI68" i="15"/>
  <c r="BK68" i="15"/>
  <c r="BM68" i="15"/>
  <c r="BO68" i="15"/>
  <c r="BQ68" i="15"/>
  <c r="BS68" i="15"/>
  <c r="BU68" i="15"/>
  <c r="BW68" i="15"/>
  <c r="BY68" i="15"/>
  <c r="CC68" i="15"/>
  <c r="CE68" i="15"/>
  <c r="F69" i="15"/>
  <c r="H69" i="15"/>
  <c r="J69" i="15"/>
  <c r="L69" i="15"/>
  <c r="N69" i="15"/>
  <c r="P69" i="15"/>
  <c r="BA60" i="15" l="1"/>
  <c r="BA69" i="15"/>
  <c r="E63" i="15"/>
  <c r="E66" i="15" s="1"/>
  <c r="E60" i="15"/>
  <c r="M69" i="15"/>
  <c r="BC69" i="15"/>
  <c r="U69" i="15"/>
  <c r="E69" i="15"/>
  <c r="BC60" i="15"/>
  <c r="AY63" i="15"/>
  <c r="AY66" i="15" s="1"/>
  <c r="AY60" i="15"/>
  <c r="AG63" i="15"/>
  <c r="AG66" i="15" s="1"/>
  <c r="AG71" i="15" s="1"/>
  <c r="AG60" i="15"/>
  <c r="AI69" i="15"/>
  <c r="BK60" i="15"/>
  <c r="AY69" i="15"/>
  <c r="BO69" i="15"/>
  <c r="AG69" i="15"/>
  <c r="AI60" i="15"/>
  <c r="AO69" i="15"/>
  <c r="BO60" i="15"/>
  <c r="U60" i="15"/>
  <c r="BG63" i="15"/>
  <c r="BG66" i="15" s="1"/>
  <c r="BG60" i="15"/>
  <c r="BW69" i="15"/>
  <c r="BG69" i="15"/>
  <c r="Y69" i="15"/>
  <c r="BW63" i="15"/>
  <c r="BW60" i="15"/>
  <c r="Y63" i="15"/>
  <c r="Y66" i="15" s="1"/>
  <c r="Y71" i="15" s="1"/>
  <c r="Y60" i="15"/>
  <c r="BS69" i="15"/>
  <c r="S60" i="15"/>
  <c r="BQ69" i="15"/>
  <c r="S69" i="15"/>
  <c r="BS60" i="15"/>
  <c r="AS60" i="15"/>
  <c r="Q69" i="15"/>
  <c r="BQ60" i="15"/>
  <c r="AO60" i="15"/>
  <c r="K69" i="15"/>
  <c r="K60" i="15"/>
  <c r="AQ69" i="15"/>
  <c r="AQ60" i="15"/>
  <c r="BY69" i="15"/>
  <c r="BY60" i="15"/>
  <c r="BI63" i="15"/>
  <c r="BI66" i="15" s="1"/>
  <c r="BI60" i="15"/>
  <c r="AA63" i="15"/>
  <c r="AA66" i="15" s="1"/>
  <c r="AA60" i="15"/>
  <c r="CC69" i="15"/>
  <c r="AC69" i="15"/>
  <c r="I69" i="15"/>
  <c r="AK60" i="15"/>
  <c r="Q60" i="15"/>
  <c r="AK69" i="15"/>
  <c r="CG54" i="15"/>
  <c r="CH59" i="15" s="1"/>
  <c r="CH54" i="15"/>
  <c r="CE60" i="15"/>
  <c r="CE63" i="15"/>
  <c r="CE69" i="15"/>
  <c r="O60" i="15"/>
  <c r="O69" i="15"/>
  <c r="O63" i="15"/>
  <c r="BK66" i="15"/>
  <c r="AO66" i="15"/>
  <c r="AO71" i="15" s="1"/>
  <c r="S66" i="15"/>
  <c r="S71" i="15" s="1"/>
  <c r="AK66" i="15"/>
  <c r="Q66" i="15"/>
  <c r="AI66" i="15"/>
  <c r="CG59" i="15"/>
  <c r="BO66" i="15"/>
  <c r="U66" i="15"/>
  <c r="AW60" i="15"/>
  <c r="AW69" i="15"/>
  <c r="AW63" i="15"/>
  <c r="BC66" i="15"/>
  <c r="BU63" i="15"/>
  <c r="BU60" i="15"/>
  <c r="BE63" i="15"/>
  <c r="BE60" i="15"/>
  <c r="W63" i="15"/>
  <c r="W60" i="15"/>
  <c r="BS66" i="15"/>
  <c r="BM60" i="15"/>
  <c r="BM69" i="15"/>
  <c r="BM63" i="15"/>
  <c r="AE60" i="15"/>
  <c r="AE63" i="15"/>
  <c r="AE69" i="15"/>
  <c r="AM63" i="15"/>
  <c r="AM60" i="15"/>
  <c r="G63" i="15"/>
  <c r="G60" i="15"/>
  <c r="BW66" i="15"/>
  <c r="BA66" i="15"/>
  <c r="BU69" i="15"/>
  <c r="BE69" i="15"/>
  <c r="AM69" i="15"/>
  <c r="W69" i="15"/>
  <c r="G69" i="15"/>
  <c r="BQ66" i="15"/>
  <c r="AS66" i="15"/>
  <c r="AS69" i="15"/>
  <c r="CC63" i="15"/>
  <c r="AC63" i="15"/>
  <c r="BI69" i="15"/>
  <c r="AA69" i="15"/>
  <c r="BY63" i="15"/>
  <c r="AQ63" i="15"/>
  <c r="K63" i="15"/>
  <c r="I63" i="15"/>
  <c r="M63" i="15"/>
  <c r="BK69" i="15"/>
  <c r="BC71" i="15" l="1"/>
  <c r="Q71" i="15"/>
  <c r="BQ71" i="15"/>
  <c r="BG71" i="15"/>
  <c r="E71" i="15"/>
  <c r="BA71" i="15"/>
  <c r="U71" i="15"/>
  <c r="BK71" i="15"/>
  <c r="BW71" i="15"/>
  <c r="AY71" i="15"/>
  <c r="BS71" i="15"/>
  <c r="AI71" i="15"/>
  <c r="AS71" i="15"/>
  <c r="AK71" i="15"/>
  <c r="BO71" i="15"/>
  <c r="AA71" i="15"/>
  <c r="CG60" i="15"/>
  <c r="CG69" i="15"/>
  <c r="BI71" i="15"/>
  <c r="K66" i="15"/>
  <c r="K71" i="15" s="1"/>
  <c r="BU66" i="15"/>
  <c r="BU71" i="15" s="1"/>
  <c r="BY66" i="15"/>
  <c r="BY71" i="15" s="1"/>
  <c r="AM66" i="15"/>
  <c r="AM71" i="15" s="1"/>
  <c r="G66" i="15"/>
  <c r="G71" i="15" s="1"/>
  <c r="AQ66" i="15"/>
  <c r="AQ71" i="15" s="1"/>
  <c r="AW66" i="15"/>
  <c r="AW71" i="15" s="1"/>
  <c r="O66" i="15"/>
  <c r="O71" i="15" s="1"/>
  <c r="AC66" i="15"/>
  <c r="AC71" i="15" s="1"/>
  <c r="CG63" i="15"/>
  <c r="M66" i="15"/>
  <c r="M71" i="15" s="1"/>
  <c r="CC66" i="15"/>
  <c r="CC71" i="15" s="1"/>
  <c r="CE66" i="15"/>
  <c r="CE71" i="15" s="1"/>
  <c r="BM66" i="15"/>
  <c r="BM71" i="15" s="1"/>
  <c r="W66" i="15"/>
  <c r="W71" i="15" s="1"/>
  <c r="I66" i="15"/>
  <c r="I71" i="15"/>
  <c r="AE66" i="15"/>
  <c r="AE71" i="15" s="1"/>
  <c r="BE66" i="15"/>
  <c r="BE71" i="15" s="1"/>
  <c r="CG71" i="15" l="1"/>
  <c r="CG66" i="15"/>
  <c r="CH71" i="15" s="1"/>
  <c r="E32" i="13" l="1"/>
  <c r="E21" i="13"/>
  <c r="H49" i="13"/>
  <c r="F49" i="13"/>
  <c r="S54" i="9" l="1"/>
  <c r="S59" i="9" s="1"/>
  <c r="S65" i="9"/>
  <c r="S68" i="9"/>
  <c r="F69" i="9"/>
  <c r="D69" i="9"/>
  <c r="AG68" i="9"/>
  <c r="AE68" i="9"/>
  <c r="AC68" i="9"/>
  <c r="AA68" i="9"/>
  <c r="Y68" i="9"/>
  <c r="W68" i="9"/>
  <c r="U68" i="9"/>
  <c r="Q68" i="9"/>
  <c r="O68" i="9"/>
  <c r="G68" i="9"/>
  <c r="E68" i="9"/>
  <c r="AG65" i="9"/>
  <c r="AE65" i="9"/>
  <c r="AC65" i="9"/>
  <c r="AA65" i="9"/>
  <c r="Y65" i="9"/>
  <c r="W65" i="9"/>
  <c r="U65" i="9"/>
  <c r="Q65" i="9"/>
  <c r="O65" i="9"/>
  <c r="G65" i="9"/>
  <c r="E65" i="9"/>
  <c r="AG54" i="9"/>
  <c r="AE54" i="9"/>
  <c r="AE59" i="9" s="1"/>
  <c r="AC54" i="9"/>
  <c r="AC59" i="9" s="1"/>
  <c r="AA54" i="9"/>
  <c r="AA59" i="9" s="1"/>
  <c r="Y54" i="9"/>
  <c r="Y59" i="9" s="1"/>
  <c r="W54" i="9"/>
  <c r="W59" i="9" s="1"/>
  <c r="U54" i="9"/>
  <c r="U59" i="9" s="1"/>
  <c r="Q54" i="9"/>
  <c r="Q59" i="9" s="1"/>
  <c r="O54" i="9"/>
  <c r="O59" i="9" s="1"/>
  <c r="G54" i="9"/>
  <c r="G59" i="9" s="1"/>
  <c r="E54" i="9"/>
  <c r="E59" i="9" s="1"/>
  <c r="AI50" i="9"/>
  <c r="AI48" i="9"/>
  <c r="AI45" i="9"/>
  <c r="AI43" i="9"/>
  <c r="AI41" i="9"/>
  <c r="AI39" i="9"/>
  <c r="AI37" i="9"/>
  <c r="AI32" i="9"/>
  <c r="AI30" i="9"/>
  <c r="AI28" i="9"/>
  <c r="AI24" i="9"/>
  <c r="AI22" i="9"/>
  <c r="AG59" i="9" l="1"/>
  <c r="AJ59" i="9" s="1"/>
  <c r="AJ54" i="9"/>
  <c r="AI54" i="9"/>
  <c r="AI59" i="9" s="1"/>
  <c r="S69" i="9"/>
  <c r="S60" i="9"/>
  <c r="S63" i="9"/>
  <c r="G63" i="9"/>
  <c r="G60" i="9"/>
  <c r="Q63" i="9"/>
  <c r="Q60" i="9"/>
  <c r="Y63" i="9"/>
  <c r="Y60" i="9"/>
  <c r="AA63" i="9"/>
  <c r="AA60" i="9"/>
  <c r="AE60" i="9"/>
  <c r="AE63" i="9"/>
  <c r="E63" i="9"/>
  <c r="E60" i="9"/>
  <c r="O63" i="9"/>
  <c r="O60" i="9"/>
  <c r="U63" i="9"/>
  <c r="U60" i="9"/>
  <c r="W63" i="9"/>
  <c r="W60" i="9"/>
  <c r="AC63" i="9"/>
  <c r="AC60" i="9"/>
  <c r="E69" i="9"/>
  <c r="O69" i="9"/>
  <c r="U69" i="9"/>
  <c r="W69" i="9"/>
  <c r="AC69" i="9"/>
  <c r="G69" i="9"/>
  <c r="Q69" i="9"/>
  <c r="Y69" i="9"/>
  <c r="AA69" i="9"/>
  <c r="AE69" i="9"/>
  <c r="AG63" i="9" l="1"/>
  <c r="AI63" i="9" s="1"/>
  <c r="AG60" i="9"/>
  <c r="AG69" i="9"/>
  <c r="S66" i="9"/>
  <c r="S71" i="9" s="1"/>
  <c r="AC66" i="9"/>
  <c r="AC71" i="9" s="1"/>
  <c r="W66" i="9"/>
  <c r="W71" i="9" s="1"/>
  <c r="U66" i="9"/>
  <c r="U71" i="9" s="1"/>
  <c r="O66" i="9"/>
  <c r="O71" i="9" s="1"/>
  <c r="AE66" i="9"/>
  <c r="AE71" i="9" s="1"/>
  <c r="AI69" i="9"/>
  <c r="AI60" i="9"/>
  <c r="E66" i="9"/>
  <c r="AA66" i="9"/>
  <c r="AA71" i="9" s="1"/>
  <c r="Y66" i="9"/>
  <c r="Y71" i="9" s="1"/>
  <c r="Q66" i="9"/>
  <c r="Q71" i="9" s="1"/>
  <c r="G66" i="9"/>
  <c r="G71" i="9" s="1"/>
  <c r="AG66" i="9" l="1"/>
  <c r="AG71" i="9" s="1"/>
  <c r="E71" i="9"/>
  <c r="AI71" i="9" l="1"/>
  <c r="AI66" i="9"/>
  <c r="AJ71" i="9" s="1"/>
  <c r="D28" i="4"/>
  <c r="F30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Luc Bergeron</author>
  </authors>
  <commentList>
    <comment ref="A62" authorId="0" shapeId="0" xr:uid="{FF1F6D68-C889-4972-932D-6DDAEE93FD7D}">
      <text>
        <r>
          <rPr>
            <sz val="8"/>
            <color indexed="81"/>
            <rFont val="Calibri"/>
            <family val="2"/>
            <scheme val="minor"/>
          </rPr>
          <t xml:space="preserve">La consigne (Ligne 100) est fonction des caractéristiques du contenant et doit être conforme au </t>
        </r>
        <r>
          <rPr>
            <b/>
            <u/>
            <sz val="8"/>
            <color indexed="81"/>
            <rFont val="Calibri"/>
            <family val="2"/>
            <scheme val="minor"/>
          </rPr>
          <t>Par. 18 de l'Entente</t>
        </r>
        <r>
          <rPr>
            <sz val="8"/>
            <color indexed="81"/>
            <rFont val="Calibri"/>
            <family val="2"/>
            <scheme val="minor"/>
          </rPr>
          <t xml:space="preserve"> ou modifiéer pour qu'elle le soit. </t>
        </r>
      </text>
    </comment>
    <comment ref="A65" authorId="0" shapeId="0" xr:uid="{02D413A6-3480-4298-AE8E-96340B6A7640}">
      <text>
        <r>
          <rPr>
            <sz val="8"/>
            <color indexed="81"/>
            <rFont val="Calibri"/>
            <family val="2"/>
            <scheme val="minor"/>
          </rPr>
          <t>La contribution ISÉ (Ligne 125) est fonction de la consigne applicable conformément au Par. 88 de l'Entente et se modifie automatiquement au moyen d'une formule intégrée.</t>
        </r>
      </text>
    </comment>
    <comment ref="A68" authorId="0" shapeId="0" xr:uid="{423B64B0-F644-46CA-A863-13CC3E0B23DF}">
      <text>
        <r>
          <rPr>
            <sz val="8"/>
            <color indexed="81"/>
            <rFont val="Calibri"/>
            <family val="2"/>
            <scheme val="minor"/>
          </rPr>
          <t>La contribution unitaire non remboursable (Ligne 130) est fonction de la matière intégrée à la ligne 1 conformément au Par.46. c) et se modifie automatiquement au moyen d'une formule intégrée.</t>
        </r>
      </text>
    </comment>
  </commentList>
</comments>
</file>

<file path=xl/sharedStrings.xml><?xml version="1.0" encoding="utf-8"?>
<sst xmlns="http://schemas.openxmlformats.org/spreadsheetml/2006/main" count="344" uniqueCount="157">
  <si>
    <t>Entente portant sur la consignation, la récupération et le recyclage des contenants à remplissage unique de bière (Le 1er janvier 2022)</t>
  </si>
  <si>
    <t>ADHÉRENT NON-RÉCUPÉRATEUR</t>
  </si>
  <si>
    <t>Annexe E-A</t>
  </si>
  <si>
    <t>Formulaire de déclaration annuelle</t>
  </si>
  <si>
    <t>Annexe E-B</t>
  </si>
  <si>
    <t>Formulaire de conciliation globale</t>
  </si>
  <si>
    <t>Annexe E-1</t>
  </si>
  <si>
    <t>Déclaration d'un dirigeant se rapportant à la déclaration annuelle (Annexe E-A) et à la conciliation globale (Annexe E-B) jointes</t>
  </si>
  <si>
    <r>
      <rPr>
        <b/>
        <sz val="10"/>
        <rFont val="Calibri"/>
        <family val="2"/>
        <scheme val="minor"/>
      </rPr>
      <t>L’Annexe E-1</t>
    </r>
    <r>
      <rPr>
        <sz val="10"/>
        <rFont val="Calibri"/>
        <family val="2"/>
        <scheme val="minor"/>
      </rPr>
      <t xml:space="preserve"> n’est requise que dans le cas d’une dispense accordée par RECYC-QUÉBEC de produire un rapport de mission de procédures convenues émis par une firme d'experts-comptables.</t>
    </r>
  </si>
  <si>
    <r>
      <t>Lorsqu’un rapport de mission de procédures convenues émis par une firme d'experts-comptables accompagne déclaration annuelle (Annexe E-A) et à la conciliation globale (Annexe E-B), l’</t>
    </r>
    <r>
      <rPr>
        <b/>
        <sz val="10"/>
        <rFont val="Calibri"/>
        <family val="2"/>
        <scheme val="minor"/>
      </rPr>
      <t>Annexe E-1</t>
    </r>
    <r>
      <rPr>
        <sz val="10"/>
        <rFont val="Calibri"/>
        <family val="2"/>
        <scheme val="minor"/>
      </rPr>
      <t xml:space="preserve"> n’a pas à être produite.</t>
    </r>
  </si>
  <si>
    <t>Rappel des paramètres applicables à la conciliation globale (Annexe E-B)</t>
  </si>
  <si>
    <t>Consigne applicable (Par. 18) - Ligne 100</t>
  </si>
  <si>
    <t>Consigne</t>
  </si>
  <si>
    <t>Non en verre</t>
  </si>
  <si>
    <t>Verre</t>
  </si>
  <si>
    <t>450 ml et moins</t>
  </si>
  <si>
    <t>Plus de 450 ml</t>
  </si>
  <si>
    <t>Contribution ISÉ (Par. 88) - Ligne 120</t>
  </si>
  <si>
    <t>ISÉ</t>
  </si>
  <si>
    <t>Contribution non-récupérateurs (Par. 46 c) - Ligne 130</t>
  </si>
  <si>
    <t>Matière</t>
  </si>
  <si>
    <t>Aluminium</t>
  </si>
  <si>
    <t>Autres</t>
  </si>
  <si>
    <t>Contrib. unitaire</t>
  </si>
  <si>
    <t>Adhérent NON-RÉCUPÉRATEUR</t>
  </si>
  <si>
    <t>Déclaration annuelle (Par. 48a)</t>
  </si>
  <si>
    <t>I.</t>
  </si>
  <si>
    <r>
      <t xml:space="preserve">Quantités de contenants à remplissage unique de bière vendus, livrés ou donnés </t>
    </r>
    <r>
      <rPr>
        <b/>
        <sz val="8"/>
        <rFont val="Calibri"/>
        <family val="2"/>
        <scheme val="minor"/>
      </rPr>
      <t xml:space="preserve">: </t>
    </r>
  </si>
  <si>
    <t>Contenants à remplissage unique</t>
  </si>
  <si>
    <t>Acier, plastique et autres</t>
  </si>
  <si>
    <t>Quantité totale de contenants vendus, livrés ou donnés</t>
  </si>
  <si>
    <t>(Note 1)</t>
  </si>
  <si>
    <t>(100)</t>
  </si>
  <si>
    <t>II.</t>
  </si>
  <si>
    <r>
      <t>Quantité totale de contenants vendus, livrés ou donnés</t>
    </r>
    <r>
      <rPr>
        <b/>
        <sz val="8"/>
        <rFont val="Calibri"/>
        <family val="2"/>
        <scheme val="minor"/>
      </rPr>
      <t xml:space="preserve"> :</t>
    </r>
  </si>
  <si>
    <t>Nombre total des ventes de contenants</t>
  </si>
  <si>
    <t>Contenants à remplissage multiple</t>
  </si>
  <si>
    <t xml:space="preserve"> (Total ligne 100)</t>
  </si>
  <si>
    <t>Bouteilles</t>
  </si>
  <si>
    <t>Fûts (Note 2)</t>
  </si>
  <si>
    <t>Nombre total de contenants vendus, livrés ou donnés</t>
  </si>
  <si>
    <t>(200)</t>
  </si>
  <si>
    <t>Total</t>
  </si>
  <si>
    <t>(210)</t>
  </si>
  <si>
    <r>
      <rPr>
        <b/>
        <sz val="8"/>
        <rFont val="Calibri"/>
        <family val="2"/>
        <scheme val="minor"/>
      </rPr>
      <t>Note 1</t>
    </r>
    <r>
      <rPr>
        <sz val="8"/>
        <rFont val="Calibri"/>
        <family val="2"/>
        <scheme val="minor"/>
      </rPr>
      <t xml:space="preserve"> : Les quantités totales de contenants vendus, livrés ou donnés reportées à la ligne 100, par catégories, doivent être cohérentes avec les quantités figurant  à la ligne VENTES THÉORIQUES (Ligne 70) de la conciliation globale.
</t>
    </r>
    <r>
      <rPr>
        <b/>
        <sz val="8"/>
        <rFont val="Calibri"/>
        <family val="2"/>
        <scheme val="minor"/>
      </rPr>
      <t xml:space="preserve">Note 2 : </t>
    </r>
    <r>
      <rPr>
        <sz val="8"/>
        <rFont val="Calibri"/>
        <family val="2"/>
        <scheme val="minor"/>
      </rPr>
      <t xml:space="preserve">Aux fins du calcul du nombre total des ventes de contenants (Par. 10 o), chaque litre de bière vendue, livrée ou donnée en fût, dans des contenants de </t>
    </r>
    <r>
      <rPr>
        <u/>
        <sz val="8"/>
        <rFont val="Calibri"/>
        <family val="2"/>
        <scheme val="minor"/>
      </rPr>
      <t>20 litres et plus</t>
    </r>
    <r>
      <rPr>
        <sz val="8"/>
        <rFont val="Calibri"/>
        <family val="2"/>
        <scheme val="minor"/>
      </rPr>
      <t>, est réputé équivaloir à trois contenants à remplissage multiple (arrondi à l'unité la plus rapprochée, la demie étant arrondie à la hausse). (Par. 10 t)</t>
    </r>
  </si>
  <si>
    <t>Permis de distribution MELCC</t>
  </si>
  <si>
    <t>L'adhérent doit prendre connaissance des notes figurant au bas de la conciliation globale.</t>
  </si>
  <si>
    <t>IMPORTANT : La conciliation globale ne doit porter que sur des CRU (Contenants à remplissage unique).</t>
  </si>
  <si>
    <t>L'adhérent peut insérer ou supprimer des colonnes.</t>
  </si>
  <si>
    <t>Conciliation globale des ventes de CRU (Par. 48A) - NON-RÉCUPÉRATEUR</t>
  </si>
  <si>
    <t>Les colonnes inutilisées peuvent être supprimées à des fins d'impression.</t>
  </si>
  <si>
    <t>Matière (Note 1)</t>
  </si>
  <si>
    <t>Acier</t>
  </si>
  <si>
    <t>Plastique</t>
  </si>
  <si>
    <t>Type de CRU</t>
  </si>
  <si>
    <t>Canette</t>
  </si>
  <si>
    <t xml:space="preserve">Canette </t>
  </si>
  <si>
    <t>Bouteille</t>
  </si>
  <si>
    <t>Fût</t>
  </si>
  <si>
    <t>Familles de produits (optionnel)</t>
  </si>
  <si>
    <t>Marque (optionnel)</t>
  </si>
  <si>
    <t>Format</t>
  </si>
  <si>
    <t>330 ml</t>
  </si>
  <si>
    <t>355 ml</t>
  </si>
  <si>
    <t>440 ml (5¢)</t>
  </si>
  <si>
    <r>
      <t xml:space="preserve">440 ml (20¢)
 </t>
    </r>
    <r>
      <rPr>
        <b/>
        <sz val="8"/>
        <rFont val="Calibri"/>
        <family val="2"/>
        <scheme val="minor"/>
      </rPr>
      <t>(Note 2)</t>
    </r>
  </si>
  <si>
    <t>473 ml</t>
  </si>
  <si>
    <t>500 ml</t>
  </si>
  <si>
    <t>950 ml</t>
  </si>
  <si>
    <t>660 ml</t>
  </si>
  <si>
    <t>750 ml</t>
  </si>
  <si>
    <t>650 ml</t>
  </si>
  <si>
    <t>5 L</t>
  </si>
  <si>
    <t>30 L</t>
  </si>
  <si>
    <t>Plus : Production</t>
  </si>
  <si>
    <t>Plus : Réceptions (achats et/ou transferts)</t>
  </si>
  <si>
    <t>Plus : Produits domestiques</t>
  </si>
  <si>
    <t>Plus : Produits importés</t>
  </si>
  <si>
    <r>
      <t xml:space="preserve">Moins: Expéditions </t>
    </r>
    <r>
      <rPr>
        <b/>
        <u/>
        <sz val="8"/>
        <rFont val="Calibri"/>
        <family val="2"/>
        <scheme val="minor"/>
      </rPr>
      <t>hors-Québec</t>
    </r>
    <r>
      <rPr>
        <b/>
        <sz val="8"/>
        <rFont val="Calibri"/>
        <family val="2"/>
        <scheme val="minor"/>
      </rPr>
      <t xml:space="preserve"> (ventes et/ou transferts)</t>
    </r>
  </si>
  <si>
    <r>
      <t xml:space="preserve">(Intégrer une valeur </t>
    </r>
    <r>
      <rPr>
        <u/>
        <sz val="8"/>
        <rFont val="Calibri"/>
        <family val="2"/>
        <scheme val="minor"/>
      </rPr>
      <t>négative</t>
    </r>
    <r>
      <rPr>
        <sz val="8"/>
        <rFont val="Calibri"/>
        <family val="2"/>
        <scheme val="minor"/>
      </rPr>
      <t>)</t>
    </r>
  </si>
  <si>
    <t>Plus/Moins : Ajustements d'inventaire</t>
  </si>
  <si>
    <t>Moins : Destruction (Fraîcheur &amp; bris)</t>
  </si>
  <si>
    <t>Plus/Moins : Surplus/Déficits d'inventaire</t>
  </si>
  <si>
    <t>Plus/Moins : Autres</t>
  </si>
  <si>
    <t>Plus : Quantités données déduites aux ajustements d'inventaire précédents
(Commandites, dons, faveurs, promotions, etc.)</t>
  </si>
  <si>
    <t>VENTES THÉORIQUES (Note 3)</t>
  </si>
  <si>
    <t>Moins : VENTES DÉCLARÉES</t>
  </si>
  <si>
    <t>ÉCARTS EN UNITÉS</t>
  </si>
  <si>
    <t>Écarts de conciliation en %</t>
  </si>
  <si>
    <t>Consigne unitaire en $ (Par. 18)</t>
  </si>
  <si>
    <t>Consigne totale en $</t>
  </si>
  <si>
    <t>Contribution ISÉ en % (Par. 88)</t>
  </si>
  <si>
    <t>Contribution ISÉ en $</t>
  </si>
  <si>
    <t>Contribution unitaire non remboursable (Par 46 c) (Note 1)</t>
  </si>
  <si>
    <t>Contribution non remboursable en $</t>
  </si>
  <si>
    <t>IMPACTS MONÉTAIRES DES ÉCARTS (en $)</t>
  </si>
  <si>
    <r>
      <t xml:space="preserve">Note 1 : </t>
    </r>
    <r>
      <rPr>
        <sz val="8"/>
        <rFont val="Calibri"/>
        <family val="2"/>
        <scheme val="minor"/>
      </rPr>
      <t xml:space="preserve">Les </t>
    </r>
    <r>
      <rPr>
        <b/>
        <u/>
        <sz val="8"/>
        <rFont val="Calibri"/>
        <family val="2"/>
        <scheme val="minor"/>
      </rPr>
      <t>matières autorisée</t>
    </r>
    <r>
      <rPr>
        <sz val="8"/>
        <rFont val="Calibri"/>
        <family val="2"/>
        <scheme val="minor"/>
      </rPr>
      <t xml:space="preserve">s sont le verre, l'aluminium, le plastique (PET) et l'acier (Par. 10 f). La matière des contenants a un </t>
    </r>
    <r>
      <rPr>
        <u/>
        <sz val="8"/>
        <rFont val="Calibri"/>
        <family val="2"/>
        <scheme val="minor"/>
      </rPr>
      <t>impact sur la contribution unitaire non remboursable en application du paragraphe 46. c) de l'Entente calculée à la ligne 135 de la conciliation globale.</t>
    </r>
  </si>
  <si>
    <r>
      <t xml:space="preserve">Note 2 : </t>
    </r>
    <r>
      <rPr>
        <sz val="8"/>
        <rFont val="Calibri"/>
        <family val="2"/>
        <scheme val="minor"/>
      </rPr>
      <t xml:space="preserve">Une </t>
    </r>
    <r>
      <rPr>
        <b/>
        <u/>
        <sz val="8"/>
        <rFont val="Calibri"/>
        <family val="2"/>
        <scheme val="minor"/>
      </rPr>
      <t>canette d'un format de 440 ml</t>
    </r>
    <r>
      <rPr>
        <sz val="8"/>
        <rFont val="Calibri"/>
        <family val="2"/>
        <scheme val="minor"/>
      </rPr>
      <t xml:space="preserve"> commande une consigne de 20¢ lorsqu'il s'agit d'un contenant d'une capacité de plus de 450 ml dont le contenu est réduit pour l'insertion d'une petite boule d'azote (ou widget) destinée à recréer l’effet «mousse» de la bière de pub.</t>
    </r>
  </si>
  <si>
    <r>
      <t xml:space="preserve">Note 3 : </t>
    </r>
    <r>
      <rPr>
        <sz val="8"/>
        <rFont val="Calibri"/>
        <family val="2"/>
        <scheme val="minor"/>
      </rPr>
      <t xml:space="preserve">Les </t>
    </r>
    <r>
      <rPr>
        <b/>
        <u/>
        <sz val="8"/>
        <rFont val="Calibri"/>
        <family val="2"/>
        <scheme val="minor"/>
      </rPr>
      <t>VENTES THÉORIQUES</t>
    </r>
    <r>
      <rPr>
        <sz val="8"/>
        <rFont val="Calibri"/>
        <family val="2"/>
        <scheme val="minor"/>
      </rPr>
      <t>, qui résultent de la conciliation globale des mouvements d'inventaires, et les quantités totales de contenants vendus, livrés ou donnés reportées à la ligne 100 de la Déclaration annuelle, par catégories, doivent être cohérentes.</t>
    </r>
  </si>
  <si>
    <r>
      <rPr>
        <b/>
        <sz val="8"/>
        <rFont val="Calibri"/>
        <family val="2"/>
        <scheme val="minor"/>
      </rPr>
      <t>Les types, matières et formats de contenants figurant au modèle sont</t>
    </r>
    <r>
      <rPr>
        <b/>
        <u/>
        <sz val="8"/>
        <rFont val="Calibri"/>
        <family val="2"/>
        <scheme val="minor"/>
      </rPr>
      <t xml:space="preserve"> à titre indicatif seulement et peuvent être modifiés</t>
    </r>
    <r>
      <rPr>
        <b/>
        <sz val="8"/>
        <rFont val="Calibri"/>
        <family val="2"/>
        <scheme val="minor"/>
      </rPr>
      <t>.</t>
    </r>
    <r>
      <rPr>
        <sz val="8"/>
        <rFont val="Calibri"/>
        <family val="2"/>
        <scheme val="minor"/>
      </rPr>
      <t xml:space="preserve"> L'adhérent doit s'assurer que tous les CRU de bière qu'il a vendus, livrés ou donnés au cours de l'année figurent à la conciliation. À cette fin, il peut modifier les types, matières et formats de contenants suggérés et/ou ajouter des colonnes afin qu'ils représentent la réalité de ses opérations mais doit s'assurer que les paramètres (consigne, contribution ISÉ, contribution non remboursable), qui figurent à l'index, soient conformes aux dispositions de l'Entente [Par. 18, 46.c &amp; 88]. </t>
    </r>
  </si>
  <si>
    <t>Les cellules grises ne sont pas verrouillées et sont modifiables.</t>
  </si>
  <si>
    <t>L'adhérent peut insérer, masquer ou supprimer des colonnes (E à CA).</t>
  </si>
  <si>
    <t>Les colonnes (E à AO) inutilisées peuvent être masquées à des fins d'impression.</t>
  </si>
  <si>
    <t>222 ml</t>
  </si>
  <si>
    <t>236 ml</t>
  </si>
  <si>
    <t>250 ml</t>
  </si>
  <si>
    <t>296 ml</t>
  </si>
  <si>
    <t>340 ml</t>
  </si>
  <si>
    <t>710 ml</t>
  </si>
  <si>
    <t>740 ml</t>
  </si>
  <si>
    <t>207 ml</t>
  </si>
  <si>
    <t>341 ml</t>
  </si>
  <si>
    <t>375 ml</t>
  </si>
  <si>
    <t>400 ml</t>
  </si>
  <si>
    <t>625 ml</t>
  </si>
  <si>
    <t>765 ml</t>
  </si>
  <si>
    <t>946 ml</t>
  </si>
  <si>
    <t>1,18 L</t>
  </si>
  <si>
    <t>1,5 L</t>
  </si>
  <si>
    <t>12 L</t>
  </si>
  <si>
    <t>20 L</t>
  </si>
  <si>
    <t>Plus : Quantités vendues, livrées ou données déduites aux ajustements d'inventaire précédents (Commandites, dons, faveurs, promotions, etc.)</t>
  </si>
  <si>
    <r>
      <rPr>
        <b/>
        <sz val="8"/>
        <rFont val="Calibri"/>
        <family val="2"/>
        <scheme val="minor"/>
      </rPr>
      <t>Les types, matières et formats de contenants figurant au modèle sont</t>
    </r>
    <r>
      <rPr>
        <b/>
        <u/>
        <sz val="8"/>
        <rFont val="Calibri"/>
        <family val="2"/>
        <scheme val="minor"/>
      </rPr>
      <t xml:space="preserve"> à titre indicatif seulement et peuvent être modifiés</t>
    </r>
    <r>
      <rPr>
        <b/>
        <sz val="8"/>
        <rFont val="Calibri"/>
        <family val="2"/>
        <scheme val="minor"/>
      </rPr>
      <t>.</t>
    </r>
    <r>
      <rPr>
        <sz val="8"/>
        <rFont val="Calibri"/>
        <family val="2"/>
        <scheme val="minor"/>
      </rPr>
      <t xml:space="preserve"> L'adhérent doit s'assurer que tous les CRU de bière qu'il a vendus, livrés ou donnés au cours de l'année figurent à la conciliation. À cette fin, il peut modifier les types, matières et formats de contenants suggérés et/ou ajouter des colonnes afin qu'ils représentent la réalité de ses opérations mais doit s'assurer que les paramètres (consigne, contribution ISÉ, contribution non remboursable), qui figurent à l'index, soient conformes aux dispositions de l'Entente [Par. 18, 46.c &amp; 88]. À des fins d'impression, les colonnes (E à CA) inutilisées peuvent être masquées.</t>
    </r>
  </si>
  <si>
    <t>ANNEXE E-1</t>
  </si>
  <si>
    <t>DÉCLARATION D'UN DIRIGEANT SE RAPPORTANT À LA DÉCLARATION ANNUELLE (ANNEXE E-A) 
ET À LA CONCILIATION GLOBALE (ANNEXE E-B) JOINTES</t>
  </si>
  <si>
    <t>NON-RÉCUPÉRATEURS</t>
  </si>
  <si>
    <t>À : LA SOCIÉTÉ QUÉBÉCOISE DE RÉCUPÉRATION ET DE RECYCLAGE (RECYC-QUÉBEC),</t>
  </si>
  <si>
    <t>Je,</t>
  </si>
  <si>
    <t>,</t>
  </si>
  <si>
    <t>[Nom]</t>
  </si>
  <si>
    <t>[Fonction]</t>
  </si>
  <si>
    <t>de</t>
  </si>
  <si>
    <t xml:space="preserve"> [Nom de l'adhérent]    </t>
  </si>
  <si>
    <t xml:space="preserve">affirme solennellement, qu’en autant que je sache, </t>
  </si>
  <si>
    <t>A)</t>
  </si>
  <si>
    <t>les informations contenues à la déclaration annuelle (Annexe E-A) ci-jointe de</t>
  </si>
  <si>
    <t>:</t>
  </si>
  <si>
    <t xml:space="preserve">[Nom de l'adhérent]    </t>
  </si>
  <si>
    <t>ainsi que</t>
  </si>
  <si>
    <t>B)</t>
  </si>
  <si>
    <t>les informations contenues à la conciliation globale (Annexe E-B) ci-jointe de</t>
  </si>
  <si>
    <t>sont vraies, complètes et fidèles et que cette déclaration a été complétée conformément aux dispositions de l’Entente portant sur la consignation, la récupération et le recyclage des contenants à remplissage unique de bière (telle qu’amendée, le cas échéant, et en vigueur pour la période en question).</t>
  </si>
  <si>
    <t>Et j'ai signé</t>
  </si>
  <si>
    <t>X</t>
  </si>
  <si>
    <t>[Ville]</t>
  </si>
  <si>
    <t>[Date]</t>
  </si>
  <si>
    <t xml:space="preserve">Période de 10 mois terminée le </t>
  </si>
  <si>
    <t>#</t>
  </si>
  <si>
    <t xml:space="preserve">Période de 10 mois terminée le Année civile terminée le </t>
  </si>
  <si>
    <r>
      <t xml:space="preserve">Inventaire d'ouverture </t>
    </r>
    <r>
      <rPr>
        <b/>
        <u/>
        <sz val="8"/>
        <rFont val="Calibri"/>
        <family val="2"/>
        <scheme val="minor"/>
      </rPr>
      <t>au 1er janvier 2023</t>
    </r>
  </si>
  <si>
    <r>
      <t xml:space="preserve">Moins: Inventaire de fermeture </t>
    </r>
    <r>
      <rPr>
        <b/>
        <u/>
        <sz val="8"/>
        <rFont val="Calibri"/>
        <family val="2"/>
        <scheme val="minor"/>
      </rPr>
      <t>au 31 octobre 2023</t>
    </r>
  </si>
  <si>
    <r>
      <t xml:space="preserve">le nombre de contenants à remplissage unique de bière vendus, livrés ou donnés et le nombre total de ventes de contenants de bière pour la </t>
    </r>
    <r>
      <rPr>
        <b/>
        <u/>
        <sz val="9"/>
        <rFont val="Calibri"/>
        <family val="2"/>
        <scheme val="minor"/>
      </rPr>
      <t>période du 1er janvier au 31 octobre 2023</t>
    </r>
    <r>
      <rPr>
        <sz val="9"/>
        <rFont val="Calibri"/>
        <family val="2"/>
        <scheme val="minor"/>
      </rPr>
      <t xml:space="preserve"> </t>
    </r>
    <r>
      <rPr>
        <b/>
        <sz val="9"/>
        <rFont val="Calibri"/>
        <family val="2"/>
        <scheme val="minor"/>
      </rPr>
      <t>[Par. 48 a)]</t>
    </r>
    <r>
      <rPr>
        <sz val="9"/>
        <rFont val="Calibri"/>
        <family val="2"/>
        <scheme val="minor"/>
      </rPr>
      <t xml:space="preserve"> ;</t>
    </r>
  </si>
  <si>
    <r>
      <t xml:space="preserve">relatives aux ventes totales pour </t>
    </r>
    <r>
      <rPr>
        <b/>
        <u/>
        <sz val="9"/>
        <rFont val="Calibri"/>
        <family val="2"/>
        <scheme val="minor"/>
      </rPr>
      <t>la période du 1er janvier au 31 octobre 2023</t>
    </r>
    <r>
      <rPr>
        <sz val="9"/>
        <rFont val="Calibri"/>
        <family val="2"/>
        <scheme val="minor"/>
      </rPr>
      <t xml:space="preserve"> </t>
    </r>
    <r>
      <rPr>
        <b/>
        <sz val="9"/>
        <rFont val="Calibri"/>
        <family val="2"/>
        <scheme val="minor"/>
      </rPr>
      <t>[Par. 48 b)]</t>
    </r>
  </si>
  <si>
    <t>Formulaires 2023 - Période de 10 mois du 1er janvier au 31 octobre 2023</t>
  </si>
  <si>
    <t>Permis de distribution (MELCCFP)</t>
  </si>
  <si>
    <t>Permis de distribution MELCCFP</t>
  </si>
  <si>
    <t>IMPORTANT : L'adhérent NON-RÉCUPÉRATEUR doit utiliser le guide et le formulaire qui sont destinés aux adhérents NON-RÉCUPÉRATEURS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</si>
</sst>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 * #,##0.00_)\ &quot;$&quot;_ ;_ * \(#,##0.00\)\ &quot;$&quot;_ ;_ * &quot;-&quot;??_)\ &quot;$&quot;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_ * #,##0_)\ _$_ ;_ * \(#,##0\)\ _$_ ;_ * &quot;-&quot;??_)\ _$_ ;_ @_ "/>
    <numFmt numFmtId="167" formatCode="#,##0.00\ &quot;$&quot;"/>
    <numFmt numFmtId="168" formatCode="0.0000%"/>
    <numFmt numFmtId="169" formatCode="[$-F800]dddd\,\ mmmm\ dd\,\ yyyy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u/>
      <sz val="8"/>
      <name val="Calibri"/>
      <family val="2"/>
      <scheme val="minor"/>
    </font>
    <font>
      <b/>
      <sz val="8"/>
      <color theme="1" tint="0.14999847407452621"/>
      <name val="Calibri"/>
      <family val="2"/>
      <scheme val="minor"/>
    </font>
    <font>
      <u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0"/>
      <name val="Calibri"/>
      <family val="2"/>
      <scheme val="minor"/>
    </font>
    <font>
      <b/>
      <u/>
      <sz val="9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indexed="81"/>
      <name val="Calibri"/>
      <family val="2"/>
      <scheme val="minor"/>
    </font>
    <font>
      <b/>
      <u/>
      <sz val="8"/>
      <color indexed="81"/>
      <name val="Calibri"/>
      <family val="2"/>
      <scheme val="minor"/>
    </font>
    <font>
      <i/>
      <sz val="8"/>
      <name val="Calibri"/>
      <family val="2"/>
      <scheme val="minor"/>
    </font>
    <font>
      <b/>
      <u/>
      <sz val="10"/>
      <name val="Calibri"/>
      <family val="2"/>
      <scheme val="minor"/>
    </font>
    <font>
      <b/>
      <sz val="8"/>
      <name val="Calibri"/>
      <family val="2"/>
      <charset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66FFFF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/>
      <right/>
      <top/>
      <bottom style="hair">
        <color theme="0" tint="-4.9989318521683403E-2"/>
      </bottom>
      <diagonal/>
    </border>
    <border>
      <left/>
      <right/>
      <top style="hair">
        <color theme="0" tint="-4.9989318521683403E-2"/>
      </top>
      <bottom style="hair">
        <color theme="0" tint="-4.9989318521683403E-2"/>
      </bottom>
      <diagonal/>
    </border>
    <border>
      <left/>
      <right/>
      <top style="hair">
        <color theme="0" tint="-4.9989318521683403E-2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theme="0" tint="-4.9989318521683403E-2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</cellStyleXfs>
  <cellXfs count="404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37" fontId="3" fillId="0" borderId="0" xfId="0" applyNumberFormat="1" applyFont="1" applyAlignment="1">
      <alignment vertical="center"/>
    </xf>
    <xf numFmtId="166" fontId="3" fillId="0" borderId="0" xfId="1" applyNumberFormat="1" applyFont="1" applyAlignment="1" applyProtection="1">
      <alignment horizontal="center" vertical="center" wrapText="1"/>
    </xf>
    <xf numFmtId="164" fontId="3" fillId="0" borderId="0" xfId="0" applyNumberFormat="1" applyFont="1" applyAlignment="1">
      <alignment horizontal="right" vertical="center"/>
    </xf>
    <xf numFmtId="166" fontId="3" fillId="0" borderId="0" xfId="1" applyNumberFormat="1" applyFont="1" applyFill="1" applyAlignment="1" applyProtection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37" fontId="3" fillId="0" borderId="0" xfId="1" applyNumberFormat="1" applyFont="1" applyFill="1" applyBorder="1" applyAlignment="1" applyProtection="1">
      <alignment horizontal="right" vertical="center" shrinkToFit="1"/>
    </xf>
    <xf numFmtId="165" fontId="3" fillId="0" borderId="0" xfId="1" applyFont="1" applyFill="1" applyBorder="1" applyAlignment="1" applyProtection="1">
      <alignment horizontal="right" vertical="center" shrinkToFit="1"/>
    </xf>
    <xf numFmtId="166" fontId="3" fillId="0" borderId="0" xfId="1" applyNumberFormat="1" applyFont="1" applyFill="1" applyBorder="1" applyAlignment="1" applyProtection="1">
      <alignment horizontal="center" vertical="center" wrapText="1" shrinkToFit="1"/>
    </xf>
    <xf numFmtId="0" fontId="2" fillId="3" borderId="0" xfId="1" applyNumberFormat="1" applyFont="1" applyFill="1" applyBorder="1" applyAlignment="1" applyProtection="1">
      <alignment horizontal="center" vertical="center" wrapText="1" shrinkToFit="1"/>
    </xf>
    <xf numFmtId="0" fontId="2" fillId="3" borderId="0" xfId="1" applyNumberFormat="1" applyFont="1" applyFill="1" applyBorder="1" applyAlignment="1" applyProtection="1">
      <alignment horizontal="center" vertical="center" shrinkToFit="1"/>
    </xf>
    <xf numFmtId="166" fontId="3" fillId="0" borderId="2" xfId="1" applyNumberFormat="1" applyFont="1" applyFill="1" applyBorder="1" applyAlignment="1" applyProtection="1">
      <alignment horizontal="center" vertical="center" wrapText="1" shrinkToFit="1"/>
    </xf>
    <xf numFmtId="37" fontId="3" fillId="0" borderId="0" xfId="1" quotePrefix="1" applyNumberFormat="1" applyFont="1" applyFill="1" applyBorder="1" applyAlignment="1" applyProtection="1">
      <alignment horizontal="right" vertical="center" shrinkToFit="1"/>
    </xf>
    <xf numFmtId="166" fontId="3" fillId="2" borderId="2" xfId="1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0" xfId="4" applyFont="1" applyAlignment="1">
      <alignment vertical="center"/>
    </xf>
    <xf numFmtId="0" fontId="2" fillId="0" borderId="0" xfId="4" applyFont="1" applyAlignment="1">
      <alignment horizontal="center" vertical="center"/>
    </xf>
    <xf numFmtId="0" fontId="3" fillId="0" borderId="0" xfId="0" applyFont="1"/>
    <xf numFmtId="0" fontId="3" fillId="0" borderId="0" xfId="4" applyFont="1" applyAlignment="1">
      <alignment horizontal="center" vertical="center"/>
    </xf>
    <xf numFmtId="10" fontId="2" fillId="0" borderId="0" xfId="3" applyNumberFormat="1" applyFont="1" applyFill="1" applyBorder="1" applyAlignment="1" applyProtection="1">
      <alignment horizontal="center" vertical="center"/>
    </xf>
    <xf numFmtId="44" fontId="2" fillId="0" borderId="0" xfId="5" applyFont="1" applyFill="1" applyBorder="1" applyAlignment="1" applyProtection="1">
      <alignment horizontal="center" vertical="center" wrapText="1"/>
    </xf>
    <xf numFmtId="44" fontId="2" fillId="0" borderId="0" xfId="5" applyFont="1" applyFill="1" applyBorder="1" applyAlignment="1" applyProtection="1">
      <alignment horizontal="center" vertical="center"/>
    </xf>
    <xf numFmtId="168" fontId="2" fillId="0" borderId="0" xfId="3" applyNumberFormat="1" applyFont="1" applyFill="1" applyBorder="1" applyAlignment="1" applyProtection="1">
      <alignment horizontal="center" vertical="center"/>
    </xf>
    <xf numFmtId="0" fontId="2" fillId="0" borderId="0" xfId="4" applyFont="1" applyAlignment="1">
      <alignment horizontal="left" vertical="center"/>
    </xf>
    <xf numFmtId="37" fontId="3" fillId="0" borderId="0" xfId="1" applyNumberFormat="1" applyFont="1" applyAlignment="1" applyProtection="1">
      <alignment horizontal="center" vertical="center"/>
    </xf>
    <xf numFmtId="37" fontId="5" fillId="0" borderId="0" xfId="1" applyNumberFormat="1" applyFont="1" applyBorder="1" applyAlignment="1" applyProtection="1">
      <alignment horizontal="center" vertical="center"/>
    </xf>
    <xf numFmtId="37" fontId="3" fillId="0" borderId="0" xfId="1" quotePrefix="1" applyNumberFormat="1" applyFont="1" applyAlignment="1" applyProtection="1">
      <alignment horizontal="center" vertical="center"/>
    </xf>
    <xf numFmtId="37" fontId="4" fillId="0" borderId="0" xfId="1" applyNumberFormat="1" applyFont="1" applyAlignment="1" applyProtection="1">
      <alignment horizontal="center" vertical="center"/>
    </xf>
    <xf numFmtId="37" fontId="3" fillId="0" borderId="0" xfId="1" quotePrefix="1" applyNumberFormat="1" applyFont="1" applyFill="1" applyBorder="1" applyAlignment="1" applyProtection="1">
      <alignment horizontal="center" vertical="center" shrinkToFit="1"/>
    </xf>
    <xf numFmtId="0" fontId="7" fillId="0" borderId="0" xfId="0" applyFont="1" applyAlignment="1">
      <alignment vertical="center"/>
    </xf>
    <xf numFmtId="37" fontId="7" fillId="0" borderId="0" xfId="1" applyNumberFormat="1" applyFont="1" applyAlignment="1" applyProtection="1">
      <alignment horizontal="center" vertical="center"/>
    </xf>
    <xf numFmtId="37" fontId="3" fillId="0" borderId="0" xfId="1" applyNumberFormat="1" applyFont="1" applyFill="1" applyAlignment="1" applyProtection="1">
      <alignment horizontal="center" vertical="center"/>
    </xf>
    <xf numFmtId="37" fontId="2" fillId="0" borderId="0" xfId="4" applyNumberFormat="1" applyFont="1" applyAlignment="1">
      <alignment horizontal="center" vertical="center"/>
    </xf>
    <xf numFmtId="166" fontId="3" fillId="0" borderId="0" xfId="1" quotePrefix="1" applyNumberFormat="1" applyFont="1" applyAlignment="1" applyProtection="1">
      <alignment horizontal="right" vertical="center"/>
    </xf>
    <xf numFmtId="166" fontId="3" fillId="0" borderId="0" xfId="1" applyNumberFormat="1" applyFont="1" applyFill="1" applyBorder="1" applyAlignment="1" applyProtection="1">
      <alignment horizontal="right" vertical="center" shrinkToFit="1"/>
    </xf>
    <xf numFmtId="166" fontId="3" fillId="0" borderId="0" xfId="1" applyNumberFormat="1" applyFont="1" applyFill="1" applyAlignment="1" applyProtection="1">
      <alignment vertical="center"/>
    </xf>
    <xf numFmtId="166" fontId="2" fillId="0" borderId="0" xfId="1" applyNumberFormat="1" applyFont="1" applyAlignment="1" applyProtection="1">
      <alignment horizontal="right" vertical="center"/>
    </xf>
    <xf numFmtId="166" fontId="3" fillId="0" borderId="0" xfId="1" quotePrefix="1" applyNumberFormat="1" applyFont="1" applyFill="1" applyBorder="1" applyAlignment="1" applyProtection="1">
      <alignment horizontal="right" vertical="center" shrinkToFit="1"/>
    </xf>
    <xf numFmtId="166" fontId="3" fillId="0" borderId="3" xfId="1" applyNumberFormat="1" applyFont="1" applyFill="1" applyBorder="1" applyAlignment="1" applyProtection="1">
      <alignment horizontal="center" vertical="center" wrapText="1" shrinkToFit="1"/>
    </xf>
    <xf numFmtId="0" fontId="2" fillId="0" borderId="0" xfId="4" applyFont="1" applyAlignment="1" applyProtection="1">
      <alignment vertical="center"/>
      <protection locked="0"/>
    </xf>
    <xf numFmtId="44" fontId="2" fillId="0" borderId="2" xfId="3" applyNumberFormat="1" applyFont="1" applyFill="1" applyBorder="1" applyAlignment="1" applyProtection="1">
      <alignment horizontal="center" vertical="center"/>
    </xf>
    <xf numFmtId="0" fontId="13" fillId="0" borderId="0" xfId="4" applyFont="1" applyAlignment="1">
      <alignment horizontal="left" vertical="center"/>
    </xf>
    <xf numFmtId="0" fontId="3" fillId="0" borderId="20" xfId="0" applyFont="1" applyBorder="1"/>
    <xf numFmtId="166" fontId="2" fillId="0" borderId="21" xfId="1" applyNumberFormat="1" applyFont="1" applyFill="1" applyBorder="1" applyAlignment="1" applyProtection="1">
      <alignment horizontal="center" vertical="center"/>
    </xf>
    <xf numFmtId="166" fontId="2" fillId="0" borderId="21" xfId="1" quotePrefix="1" applyNumberFormat="1" applyFont="1" applyBorder="1" applyAlignment="1" applyProtection="1">
      <alignment horizontal="center" vertical="center"/>
    </xf>
    <xf numFmtId="166" fontId="2" fillId="0" borderId="21" xfId="1" applyNumberFormat="1" applyFont="1" applyBorder="1" applyProtection="1"/>
    <xf numFmtId="166" fontId="2" fillId="0" borderId="21" xfId="1" applyNumberFormat="1" applyFont="1" applyFill="1" applyBorder="1" applyProtection="1"/>
    <xf numFmtId="0" fontId="2" fillId="0" borderId="21" xfId="4" applyFont="1" applyBorder="1" applyAlignment="1">
      <alignment horizontal="left" vertical="center"/>
    </xf>
    <xf numFmtId="0" fontId="2" fillId="0" borderId="22" xfId="4" applyFont="1" applyBorder="1" applyAlignment="1">
      <alignment horizontal="left" vertical="center" wrapText="1"/>
    </xf>
    <xf numFmtId="0" fontId="3" fillId="0" borderId="23" xfId="0" applyFont="1" applyBorder="1"/>
    <xf numFmtId="166" fontId="2" fillId="0" borderId="22" xfId="1" applyNumberFormat="1" applyFont="1" applyFill="1" applyBorder="1" applyAlignment="1" applyProtection="1">
      <alignment horizontal="center" vertical="center"/>
    </xf>
    <xf numFmtId="0" fontId="2" fillId="0" borderId="3" xfId="4" applyFont="1" applyBorder="1" applyAlignment="1">
      <alignment horizontal="center" vertical="center"/>
    </xf>
    <xf numFmtId="0" fontId="3" fillId="0" borderId="20" xfId="4" applyFont="1" applyBorder="1" applyAlignment="1">
      <alignment horizontal="left" vertical="center"/>
    </xf>
    <xf numFmtId="0" fontId="2" fillId="0" borderId="23" xfId="4" applyFont="1" applyBorder="1" applyAlignment="1">
      <alignment horizontal="center" vertical="center"/>
    </xf>
    <xf numFmtId="166" fontId="2" fillId="0" borderId="22" xfId="1" applyNumberFormat="1" applyFont="1" applyBorder="1" applyProtection="1"/>
    <xf numFmtId="10" fontId="3" fillId="0" borderId="3" xfId="3" applyNumberFormat="1" applyFont="1" applyFill="1" applyBorder="1" applyAlignment="1" applyProtection="1">
      <alignment horizontal="center" vertical="center"/>
    </xf>
    <xf numFmtId="166" fontId="2" fillId="0" borderId="20" xfId="1" applyNumberFormat="1" applyFont="1" applyBorder="1" applyProtection="1"/>
    <xf numFmtId="0" fontId="3" fillId="0" borderId="25" xfId="0" applyFont="1" applyBorder="1"/>
    <xf numFmtId="0" fontId="2" fillId="0" borderId="27" xfId="4" applyFont="1" applyBorder="1" applyAlignment="1">
      <alignment vertical="center"/>
    </xf>
    <xf numFmtId="164" fontId="3" fillId="0" borderId="25" xfId="4" applyNumberFormat="1" applyFont="1" applyBorder="1" applyAlignment="1">
      <alignment vertical="center"/>
    </xf>
    <xf numFmtId="10" fontId="2" fillId="0" borderId="29" xfId="3" applyNumberFormat="1" applyFont="1" applyFill="1" applyBorder="1" applyAlignment="1" applyProtection="1">
      <alignment horizontal="center" vertical="center"/>
    </xf>
    <xf numFmtId="10" fontId="2" fillId="0" borderId="26" xfId="3" applyNumberFormat="1" applyFont="1" applyFill="1" applyBorder="1" applyAlignment="1" applyProtection="1">
      <alignment horizontal="center" vertical="center"/>
    </xf>
    <xf numFmtId="44" fontId="2" fillId="0" borderId="26" xfId="3" applyNumberFormat="1" applyFont="1" applyFill="1" applyBorder="1" applyAlignment="1" applyProtection="1">
      <alignment horizontal="center" vertical="center" wrapText="1"/>
    </xf>
    <xf numFmtId="44" fontId="2" fillId="0" borderId="30" xfId="3" applyNumberFormat="1" applyFont="1" applyFill="1" applyBorder="1" applyAlignment="1" applyProtection="1">
      <alignment horizontal="center" vertical="center"/>
    </xf>
    <xf numFmtId="44" fontId="2" fillId="0" borderId="26" xfId="3" applyNumberFormat="1" applyFont="1" applyFill="1" applyBorder="1" applyAlignment="1" applyProtection="1">
      <alignment horizontal="center" vertical="center"/>
    </xf>
    <xf numFmtId="168" fontId="2" fillId="0" borderId="26" xfId="3" applyNumberFormat="1" applyFont="1" applyFill="1" applyBorder="1" applyAlignment="1" applyProtection="1">
      <alignment horizontal="center" vertical="center"/>
    </xf>
    <xf numFmtId="44" fontId="2" fillId="0" borderId="28" xfId="3" applyNumberFormat="1" applyFont="1" applyFill="1" applyBorder="1" applyAlignment="1" applyProtection="1">
      <alignment horizontal="center" vertical="center"/>
    </xf>
    <xf numFmtId="10" fontId="3" fillId="0" borderId="32" xfId="3" applyNumberFormat="1" applyFont="1" applyBorder="1" applyAlignment="1" applyProtection="1">
      <alignment horizontal="center" vertical="center"/>
    </xf>
    <xf numFmtId="164" fontId="3" fillId="0" borderId="0" xfId="4" applyNumberFormat="1" applyFont="1" applyAlignment="1">
      <alignment horizontal="center" vertical="center" wrapText="1"/>
    </xf>
    <xf numFmtId="164" fontId="3" fillId="0" borderId="26" xfId="4" applyNumberFormat="1" applyFont="1" applyBorder="1" applyAlignment="1">
      <alignment horizontal="center" vertical="center" wrapText="1"/>
    </xf>
    <xf numFmtId="164" fontId="2" fillId="0" borderId="0" xfId="4" applyNumberFormat="1" applyFont="1" applyAlignment="1">
      <alignment horizontal="center" vertical="center" wrapText="1"/>
    </xf>
    <xf numFmtId="164" fontId="2" fillId="0" borderId="26" xfId="4" applyNumberFormat="1" applyFont="1" applyBorder="1" applyAlignment="1">
      <alignment horizontal="center" vertical="center" wrapText="1"/>
    </xf>
    <xf numFmtId="164" fontId="3" fillId="0" borderId="3" xfId="4" applyNumberFormat="1" applyFont="1" applyBorder="1" applyAlignment="1">
      <alignment horizontal="center" vertical="center" wrapText="1"/>
    </xf>
    <xf numFmtId="164" fontId="3" fillId="0" borderId="27" xfId="4" applyNumberFormat="1" applyFont="1" applyBorder="1" applyAlignment="1">
      <alignment horizontal="center" vertical="center" wrapText="1"/>
    </xf>
    <xf numFmtId="164" fontId="3" fillId="0" borderId="23" xfId="4" applyNumberFormat="1" applyFont="1" applyBorder="1" applyAlignment="1">
      <alignment horizontal="center" vertical="center" wrapText="1"/>
    </xf>
    <xf numFmtId="164" fontId="3" fillId="0" borderId="25" xfId="4" applyNumberFormat="1" applyFont="1" applyBorder="1" applyAlignment="1">
      <alignment horizontal="center" vertical="center" wrapText="1"/>
    </xf>
    <xf numFmtId="164" fontId="2" fillId="0" borderId="2" xfId="4" applyNumberFormat="1" applyFont="1" applyBorder="1" applyAlignment="1">
      <alignment horizontal="center" vertical="center" wrapText="1"/>
    </xf>
    <xf numFmtId="164" fontId="2" fillId="0" borderId="28" xfId="4" applyNumberFormat="1" applyFont="1" applyBorder="1" applyAlignment="1">
      <alignment horizontal="center" vertical="center" wrapText="1"/>
    </xf>
    <xf numFmtId="166" fontId="2" fillId="0" borderId="0" xfId="1" applyNumberFormat="1" applyFont="1" applyFill="1" applyBorder="1" applyAlignment="1" applyProtection="1">
      <alignment horizontal="center" vertical="center"/>
    </xf>
    <xf numFmtId="166" fontId="2" fillId="0" borderId="3" xfId="1" applyNumberFormat="1" applyFont="1" applyFill="1" applyBorder="1" applyAlignment="1" applyProtection="1">
      <alignment horizontal="center" vertical="center"/>
    </xf>
    <xf numFmtId="0" fontId="3" fillId="0" borderId="23" xfId="4" applyFont="1" applyBorder="1" applyAlignment="1">
      <alignment horizontal="left" vertical="center"/>
    </xf>
    <xf numFmtId="166" fontId="2" fillId="0" borderId="0" xfId="1" quotePrefix="1" applyNumberFormat="1" applyFont="1" applyBorder="1" applyAlignment="1" applyProtection="1">
      <alignment horizontal="center" vertical="center"/>
    </xf>
    <xf numFmtId="166" fontId="2" fillId="0" borderId="0" xfId="1" applyNumberFormat="1" applyFont="1" applyBorder="1" applyProtection="1"/>
    <xf numFmtId="166" fontId="2" fillId="0" borderId="0" xfId="1" applyNumberFormat="1" applyFont="1" applyFill="1" applyBorder="1" applyProtection="1"/>
    <xf numFmtId="166" fontId="2" fillId="0" borderId="3" xfId="1" applyNumberFormat="1" applyFont="1" applyBorder="1" applyProtection="1"/>
    <xf numFmtId="166" fontId="2" fillId="0" borderId="23" xfId="1" applyNumberFormat="1" applyFont="1" applyBorder="1" applyProtection="1"/>
    <xf numFmtId="44" fontId="2" fillId="0" borderId="18" xfId="2" applyFont="1" applyFill="1" applyBorder="1" applyAlignment="1" applyProtection="1">
      <alignment horizontal="center" vertical="center"/>
    </xf>
    <xf numFmtId="44" fontId="2" fillId="0" borderId="0" xfId="2" applyFont="1" applyBorder="1" applyProtection="1"/>
    <xf numFmtId="44" fontId="2" fillId="0" borderId="0" xfId="2" applyFont="1" applyFill="1" applyBorder="1" applyAlignment="1" applyProtection="1">
      <alignment horizontal="center" vertical="center"/>
    </xf>
    <xf numFmtId="44" fontId="2" fillId="0" borderId="30" xfId="2" applyFont="1" applyFill="1" applyBorder="1" applyAlignment="1" applyProtection="1">
      <alignment horizontal="center" vertical="center"/>
    </xf>
    <xf numFmtId="44" fontId="2" fillId="0" borderId="31" xfId="2" applyFont="1" applyFill="1" applyBorder="1" applyAlignment="1" applyProtection="1">
      <alignment horizontal="center" vertical="center"/>
    </xf>
    <xf numFmtId="166" fontId="2" fillId="0" borderId="21" xfId="1" quotePrefix="1" applyNumberFormat="1" applyFont="1" applyFill="1" applyBorder="1" applyAlignment="1" applyProtection="1">
      <alignment horizontal="center" vertical="center"/>
    </xf>
    <xf numFmtId="0" fontId="2" fillId="4" borderId="0" xfId="4" applyFont="1" applyFill="1" applyAlignment="1">
      <alignment horizontal="left" vertical="center"/>
    </xf>
    <xf numFmtId="0" fontId="2" fillId="0" borderId="0" xfId="4" applyFont="1" applyAlignment="1">
      <alignment horizontal="left" vertical="center" wrapText="1"/>
    </xf>
    <xf numFmtId="0" fontId="3" fillId="0" borderId="3" xfId="4" applyFont="1" applyBorder="1" applyAlignment="1">
      <alignment horizontal="left" vertical="center"/>
    </xf>
    <xf numFmtId="0" fontId="3" fillId="0" borderId="0" xfId="4" applyFont="1" applyAlignment="1">
      <alignment horizontal="left" vertical="center"/>
    </xf>
    <xf numFmtId="0" fontId="2" fillId="0" borderId="0" xfId="4" quotePrefix="1" applyFont="1" applyAlignment="1">
      <alignment horizontal="left" vertical="center"/>
    </xf>
    <xf numFmtId="0" fontId="2" fillId="0" borderId="0" xfId="0" quotePrefix="1" applyFont="1" applyAlignment="1">
      <alignment horizontal="left" vertical="center"/>
    </xf>
    <xf numFmtId="0" fontId="3" fillId="0" borderId="0" xfId="0" quotePrefix="1" applyFont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3" fillId="0" borderId="0" xfId="4" applyFont="1" applyAlignment="1">
      <alignment horizontal="left" vertical="center" indent="1"/>
    </xf>
    <xf numFmtId="0" fontId="3" fillId="0" borderId="0" xfId="4" applyFont="1" applyAlignment="1">
      <alignment horizontal="left" vertical="center" indent="2"/>
    </xf>
    <xf numFmtId="0" fontId="3" fillId="0" borderId="0" xfId="4" applyFont="1" applyAlignment="1">
      <alignment horizontal="left" vertical="top"/>
    </xf>
    <xf numFmtId="0" fontId="2" fillId="0" borderId="0" xfId="3" applyNumberFormat="1" applyFont="1" applyBorder="1" applyAlignment="1" applyProtection="1">
      <alignment horizontal="left" vertical="center"/>
    </xf>
    <xf numFmtId="0" fontId="2" fillId="0" borderId="0" xfId="2" applyNumberFormat="1" applyFont="1" applyBorder="1" applyAlignment="1" applyProtection="1">
      <alignment horizontal="left" vertical="center"/>
    </xf>
    <xf numFmtId="0" fontId="2" fillId="0" borderId="0" xfId="2" applyNumberFormat="1" applyFont="1" applyFill="1" applyBorder="1" applyAlignment="1" applyProtection="1">
      <alignment horizontal="left" vertical="center" wrapText="1"/>
    </xf>
    <xf numFmtId="0" fontId="2" fillId="0" borderId="3" xfId="4" applyFont="1" applyBorder="1" applyAlignment="1">
      <alignment horizontal="left" vertical="center"/>
    </xf>
    <xf numFmtId="0" fontId="3" fillId="0" borderId="33" xfId="0" applyFont="1" applyBorder="1"/>
    <xf numFmtId="0" fontId="2" fillId="4" borderId="34" xfId="4" applyFont="1" applyFill="1" applyBorder="1" applyAlignment="1">
      <alignment horizontal="left" vertical="center"/>
    </xf>
    <xf numFmtId="0" fontId="2" fillId="0" borderId="34" xfId="4" applyFont="1" applyBorder="1" applyAlignment="1">
      <alignment horizontal="left" vertical="center"/>
    </xf>
    <xf numFmtId="0" fontId="2" fillId="0" borderId="34" xfId="4" applyFont="1" applyBorder="1" applyAlignment="1">
      <alignment horizontal="left" vertical="center" wrapText="1"/>
    </xf>
    <xf numFmtId="0" fontId="3" fillId="0" borderId="35" xfId="4" applyFont="1" applyBorder="1" applyAlignment="1">
      <alignment horizontal="left" vertical="center"/>
    </xf>
    <xf numFmtId="0" fontId="3" fillId="0" borderId="33" xfId="4" applyFont="1" applyBorder="1" applyAlignment="1">
      <alignment horizontal="left" vertical="center"/>
    </xf>
    <xf numFmtId="0" fontId="3" fillId="0" borderId="34" xfId="4" applyFont="1" applyBorder="1" applyAlignment="1">
      <alignment horizontal="left" vertical="center"/>
    </xf>
    <xf numFmtId="0" fontId="2" fillId="0" borderId="34" xfId="4" quotePrefix="1" applyFont="1" applyBorder="1" applyAlignment="1">
      <alignment horizontal="left" vertical="center"/>
    </xf>
    <xf numFmtId="0" fontId="2" fillId="0" borderId="34" xfId="0" quotePrefix="1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4" xfId="0" quotePrefix="1" applyFont="1" applyBorder="1" applyAlignment="1">
      <alignment horizontal="left" vertical="center" indent="1"/>
    </xf>
    <xf numFmtId="0" fontId="3" fillId="0" borderId="34" xfId="0" applyFont="1" applyBorder="1" applyAlignment="1">
      <alignment horizontal="left" vertical="center" indent="1"/>
    </xf>
    <xf numFmtId="0" fontId="3" fillId="0" borderId="34" xfId="4" applyFont="1" applyBorder="1" applyAlignment="1">
      <alignment horizontal="left" vertical="center" indent="1"/>
    </xf>
    <xf numFmtId="0" fontId="3" fillId="0" borderId="34" xfId="4" applyFont="1" applyBorder="1" applyAlignment="1">
      <alignment horizontal="left" vertical="center" indent="2"/>
    </xf>
    <xf numFmtId="0" fontId="2" fillId="0" borderId="34" xfId="3" applyNumberFormat="1" applyFont="1" applyBorder="1" applyAlignment="1" applyProtection="1">
      <alignment horizontal="left" vertical="center"/>
    </xf>
    <xf numFmtId="0" fontId="2" fillId="0" borderId="34" xfId="2" applyNumberFormat="1" applyFont="1" applyBorder="1" applyAlignment="1" applyProtection="1">
      <alignment horizontal="left" vertical="center"/>
    </xf>
    <xf numFmtId="0" fontId="2" fillId="0" borderId="34" xfId="2" applyNumberFormat="1" applyFont="1" applyFill="1" applyBorder="1" applyAlignment="1" applyProtection="1">
      <alignment horizontal="left" vertical="center" wrapText="1"/>
    </xf>
    <xf numFmtId="0" fontId="2" fillId="0" borderId="35" xfId="4" applyFont="1" applyBorder="1" applyAlignment="1">
      <alignment horizontal="left" vertical="center"/>
    </xf>
    <xf numFmtId="0" fontId="3" fillId="0" borderId="34" xfId="4" applyFont="1" applyBorder="1" applyAlignment="1">
      <alignment vertical="center"/>
    </xf>
    <xf numFmtId="0" fontId="3" fillId="0" borderId="6" xfId="4" applyFont="1" applyBorder="1" applyAlignment="1">
      <alignment vertical="center"/>
    </xf>
    <xf numFmtId="44" fontId="2" fillId="0" borderId="0" xfId="1" applyNumberFormat="1" applyFont="1" applyBorder="1" applyProtection="1"/>
    <xf numFmtId="166" fontId="2" fillId="0" borderId="0" xfId="1" quotePrefix="1" applyNumberFormat="1" applyFont="1" applyFill="1" applyBorder="1" applyAlignment="1" applyProtection="1">
      <alignment horizontal="center" vertical="center"/>
    </xf>
    <xf numFmtId="0" fontId="7" fillId="0" borderId="0" xfId="0" applyFont="1"/>
    <xf numFmtId="0" fontId="3" fillId="0" borderId="34" xfId="4" applyFont="1" applyBorder="1" applyAlignment="1">
      <alignment vertical="top"/>
    </xf>
    <xf numFmtId="0" fontId="13" fillId="0" borderId="0" xfId="4" applyFont="1" applyAlignment="1">
      <alignment horizontal="center" vertical="center"/>
    </xf>
    <xf numFmtId="0" fontId="16" fillId="0" borderId="0" xfId="0" applyFont="1"/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" fillId="4" borderId="2" xfId="4" applyFont="1" applyFill="1" applyBorder="1" applyAlignment="1" applyProtection="1">
      <alignment horizontal="center" vertical="center"/>
      <protection locked="0"/>
    </xf>
    <xf numFmtId="166" fontId="2" fillId="4" borderId="2" xfId="1" applyNumberFormat="1" applyFont="1" applyFill="1" applyBorder="1" applyAlignment="1" applyProtection="1">
      <alignment horizontal="center" vertical="center" wrapText="1"/>
      <protection locked="0"/>
    </xf>
    <xf numFmtId="0" fontId="3" fillId="3" borderId="2" xfId="4" applyFont="1" applyFill="1" applyBorder="1" applyAlignment="1" applyProtection="1">
      <alignment horizontal="center" vertical="center"/>
      <protection locked="0"/>
    </xf>
    <xf numFmtId="166" fontId="3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11" xfId="4" applyFont="1" applyFill="1" applyBorder="1" applyAlignment="1" applyProtection="1">
      <alignment horizontal="center" vertical="center"/>
      <protection locked="0"/>
    </xf>
    <xf numFmtId="0" fontId="2" fillId="3" borderId="12" xfId="4" applyFont="1" applyFill="1" applyBorder="1" applyAlignment="1" applyProtection="1">
      <alignment horizontal="center" vertical="center"/>
      <protection locked="0"/>
    </xf>
    <xf numFmtId="166" fontId="2" fillId="3" borderId="12" xfId="1" applyNumberFormat="1" applyFont="1" applyFill="1" applyBorder="1" applyAlignment="1" applyProtection="1">
      <alignment horizontal="center" vertical="center" wrapText="1"/>
      <protection locked="0"/>
    </xf>
    <xf numFmtId="0" fontId="3" fillId="3" borderId="2" xfId="4" applyFont="1" applyFill="1" applyBorder="1" applyAlignment="1" applyProtection="1">
      <alignment horizontal="center" vertical="center" wrapText="1"/>
      <protection locked="0"/>
    </xf>
    <xf numFmtId="164" fontId="3" fillId="3" borderId="14" xfId="4" applyNumberFormat="1" applyFont="1" applyFill="1" applyBorder="1" applyAlignment="1" applyProtection="1">
      <alignment horizontal="center" vertical="center" wrapText="1"/>
      <protection locked="0"/>
    </xf>
    <xf numFmtId="166" fontId="3" fillId="3" borderId="14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" xfId="4" applyNumberFormat="1" applyFont="1" applyFill="1" applyBorder="1" applyAlignment="1" applyProtection="1">
      <alignment horizontal="center" vertical="center" wrapText="1"/>
      <protection locked="0"/>
    </xf>
    <xf numFmtId="166" fontId="2" fillId="3" borderId="2" xfId="1" applyNumberFormat="1" applyFont="1" applyFill="1" applyBorder="1" applyAlignment="1" applyProtection="1">
      <alignment horizontal="center" vertical="center" wrapText="1"/>
      <protection locked="0"/>
    </xf>
    <xf numFmtId="164" fontId="3" fillId="3" borderId="2" xfId="4" applyNumberFormat="1" applyFont="1" applyFill="1" applyBorder="1" applyAlignment="1" applyProtection="1">
      <alignment horizontal="center" vertical="center" wrapText="1"/>
      <protection locked="0"/>
    </xf>
    <xf numFmtId="167" fontId="2" fillId="3" borderId="17" xfId="5" applyNumberFormat="1" applyFont="1" applyFill="1" applyBorder="1" applyAlignment="1" applyProtection="1">
      <alignment horizontal="right" vertical="center" wrapText="1"/>
      <protection locked="0"/>
    </xf>
    <xf numFmtId="167" fontId="2" fillId="3" borderId="17" xfId="2" applyNumberFormat="1" applyFont="1" applyFill="1" applyBorder="1" applyAlignment="1" applyProtection="1">
      <alignment horizontal="right" vertical="center" wrapText="1"/>
      <protection locked="0"/>
    </xf>
    <xf numFmtId="167" fontId="2" fillId="4" borderId="0" xfId="5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4" applyFont="1" applyAlignment="1">
      <alignment vertical="center"/>
    </xf>
    <xf numFmtId="0" fontId="2" fillId="0" borderId="0" xfId="4" applyFont="1" applyAlignment="1">
      <alignment horizontal="center" vertical="center" wrapText="1"/>
    </xf>
    <xf numFmtId="0" fontId="2" fillId="0" borderId="3" xfId="4" applyFont="1" applyBorder="1" applyAlignment="1">
      <alignment horizontal="left" vertical="center" wrapText="1"/>
    </xf>
    <xf numFmtId="167" fontId="13" fillId="0" borderId="0" xfId="2" applyNumberFormat="1" applyFont="1" applyFill="1" applyBorder="1" applyAlignment="1" applyProtection="1">
      <alignment vertical="center" wrapText="1"/>
    </xf>
    <xf numFmtId="168" fontId="16" fillId="0" borderId="0" xfId="3" applyNumberFormat="1" applyFont="1" applyFill="1" applyBorder="1" applyAlignment="1" applyProtection="1"/>
    <xf numFmtId="168" fontId="16" fillId="0" borderId="0" xfId="3" applyNumberFormat="1" applyFont="1" applyFill="1" applyBorder="1" applyAlignment="1" applyProtection="1">
      <alignment wrapText="1"/>
    </xf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13" fillId="0" borderId="0" xfId="4" applyFont="1" applyAlignment="1">
      <alignment vertical="center" wrapText="1"/>
    </xf>
    <xf numFmtId="0" fontId="13" fillId="3" borderId="38" xfId="4" applyFont="1" applyFill="1" applyBorder="1" applyAlignment="1">
      <alignment horizontal="center" vertical="center"/>
    </xf>
    <xf numFmtId="0" fontId="13" fillId="3" borderId="43" xfId="4" applyFont="1" applyFill="1" applyBorder="1" applyAlignment="1">
      <alignment horizontal="center" vertical="center" wrapText="1"/>
    </xf>
    <xf numFmtId="0" fontId="13" fillId="3" borderId="39" xfId="4" applyFont="1" applyFill="1" applyBorder="1" applyAlignment="1">
      <alignment horizontal="center" vertical="center" wrapText="1"/>
    </xf>
    <xf numFmtId="167" fontId="16" fillId="0" borderId="0" xfId="0" applyNumberFormat="1" applyFont="1" applyAlignment="1">
      <alignment vertical="center"/>
    </xf>
    <xf numFmtId="0" fontId="13" fillId="0" borderId="45" xfId="4" applyFont="1" applyBorder="1" applyAlignment="1">
      <alignment horizontal="center" vertical="center"/>
    </xf>
    <xf numFmtId="167" fontId="13" fillId="0" borderId="36" xfId="2" applyNumberFormat="1" applyFont="1" applyFill="1" applyBorder="1" applyAlignment="1" applyProtection="1">
      <alignment horizontal="center" vertical="center" wrapText="1"/>
    </xf>
    <xf numFmtId="167" fontId="13" fillId="0" borderId="37" xfId="2" applyNumberFormat="1" applyFont="1" applyFill="1" applyBorder="1" applyAlignment="1" applyProtection="1">
      <alignment horizontal="center" vertical="center" wrapText="1"/>
    </xf>
    <xf numFmtId="168" fontId="13" fillId="0" borderId="0" xfId="3" applyNumberFormat="1" applyFont="1" applyBorder="1" applyAlignment="1" applyProtection="1"/>
    <xf numFmtId="0" fontId="13" fillId="0" borderId="38" xfId="0" applyFont="1" applyBorder="1" applyAlignment="1">
      <alignment horizontal="center" vertical="center"/>
    </xf>
    <xf numFmtId="167" fontId="13" fillId="3" borderId="43" xfId="1" applyNumberFormat="1" applyFont="1" applyFill="1" applyBorder="1" applyAlignment="1" applyProtection="1">
      <alignment horizontal="center" vertical="center" wrapText="1"/>
    </xf>
    <xf numFmtId="167" fontId="13" fillId="3" borderId="43" xfId="0" applyNumberFormat="1" applyFont="1" applyFill="1" applyBorder="1" applyAlignment="1">
      <alignment horizontal="center" vertical="center"/>
    </xf>
    <xf numFmtId="167" fontId="13" fillId="3" borderId="39" xfId="0" applyNumberFormat="1" applyFont="1" applyFill="1" applyBorder="1" applyAlignment="1">
      <alignment horizontal="center" vertical="center"/>
    </xf>
    <xf numFmtId="167" fontId="13" fillId="0" borderId="0" xfId="0" applyNumberFormat="1" applyFont="1" applyAlignment="1">
      <alignment vertical="center"/>
    </xf>
    <xf numFmtId="0" fontId="13" fillId="0" borderId="46" xfId="4" applyFont="1" applyBorder="1" applyAlignment="1">
      <alignment horizontal="center" vertical="center"/>
    </xf>
    <xf numFmtId="168" fontId="13" fillId="0" borderId="47" xfId="3" applyNumberFormat="1" applyFont="1" applyBorder="1" applyAlignment="1" applyProtection="1">
      <alignment horizontal="center" wrapText="1"/>
    </xf>
    <xf numFmtId="168" fontId="13" fillId="0" borderId="48" xfId="3" applyNumberFormat="1" applyFont="1" applyBorder="1" applyAlignment="1" applyProtection="1">
      <alignment horizontal="center"/>
    </xf>
    <xf numFmtId="168" fontId="13" fillId="0" borderId="49" xfId="3" applyNumberFormat="1" applyFont="1" applyBorder="1" applyAlignment="1" applyProtection="1">
      <alignment horizontal="center"/>
    </xf>
    <xf numFmtId="168" fontId="13" fillId="0" borderId="0" xfId="3" applyNumberFormat="1" applyFont="1" applyFill="1" applyBorder="1" applyAlignment="1" applyProtection="1"/>
    <xf numFmtId="0" fontId="13" fillId="0" borderId="0" xfId="0" applyFont="1" applyAlignment="1">
      <alignment vertical="center"/>
    </xf>
    <xf numFmtId="0" fontId="13" fillId="3" borderId="38" xfId="0" applyFont="1" applyFill="1" applyBorder="1" applyAlignment="1">
      <alignment horizontal="center" vertical="center"/>
    </xf>
    <xf numFmtId="0" fontId="13" fillId="3" borderId="43" xfId="0" applyFont="1" applyFill="1" applyBorder="1" applyAlignment="1">
      <alignment horizontal="center" vertical="center"/>
    </xf>
    <xf numFmtId="0" fontId="13" fillId="3" borderId="39" xfId="0" applyFont="1" applyFill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167" fontId="13" fillId="0" borderId="48" xfId="2" applyNumberFormat="1" applyFont="1" applyBorder="1" applyAlignment="1" applyProtection="1">
      <alignment horizontal="center" vertical="center"/>
    </xf>
    <xf numFmtId="167" fontId="13" fillId="0" borderId="49" xfId="2" applyNumberFormat="1" applyFont="1" applyBorder="1" applyAlignment="1" applyProtection="1">
      <alignment horizontal="center" vertical="center"/>
    </xf>
    <xf numFmtId="167" fontId="13" fillId="0" borderId="0" xfId="2" applyNumberFormat="1" applyFont="1" applyFill="1" applyBorder="1" applyAlignment="1" applyProtection="1">
      <alignment vertical="center"/>
    </xf>
    <xf numFmtId="169" fontId="2" fillId="0" borderId="1" xfId="4" applyNumberFormat="1" applyFont="1" applyBorder="1" applyAlignment="1">
      <alignment horizontal="center" vertical="center"/>
    </xf>
    <xf numFmtId="37" fontId="13" fillId="0" borderId="0" xfId="1" applyNumberFormat="1" applyFont="1" applyFill="1" applyBorder="1" applyAlignment="1" applyProtection="1">
      <alignment horizontal="center" vertical="center"/>
    </xf>
    <xf numFmtId="0" fontId="10" fillId="0" borderId="0" xfId="0" applyFont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10" fillId="0" borderId="7" xfId="0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quotePrefix="1" applyFont="1" applyAlignment="1">
      <alignment horizontal="center" vertical="center" wrapText="1"/>
    </xf>
    <xf numFmtId="0" fontId="11" fillId="0" borderId="13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11" fillId="0" borderId="0" xfId="0" applyFont="1" applyAlignment="1">
      <alignment horizontal="justify" vertical="center" wrapText="1"/>
    </xf>
    <xf numFmtId="0" fontId="10" fillId="0" borderId="2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0" xfId="0" applyFont="1"/>
    <xf numFmtId="0" fontId="7" fillId="0" borderId="9" xfId="0" applyFont="1" applyBorder="1" applyAlignment="1">
      <alignment vertical="center"/>
    </xf>
    <xf numFmtId="0" fontId="20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horizontal="justify" vertical="center" wrapText="1"/>
    </xf>
    <xf numFmtId="0" fontId="7" fillId="0" borderId="10" xfId="0" applyFont="1" applyBorder="1" applyAlignment="1">
      <alignment vertical="center"/>
    </xf>
    <xf numFmtId="0" fontId="9" fillId="3" borderId="14" xfId="0" applyFont="1" applyFill="1" applyBorder="1" applyAlignment="1" applyProtection="1">
      <alignment horizontal="center" vertical="center" wrapText="1"/>
      <protection locked="0"/>
    </xf>
    <xf numFmtId="0" fontId="9" fillId="3" borderId="2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 vertical="center" wrapText="1"/>
    </xf>
    <xf numFmtId="165" fontId="9" fillId="0" borderId="2" xfId="2" applyNumberFormat="1" applyFont="1" applyFill="1" applyBorder="1" applyAlignment="1" applyProtection="1">
      <alignment horizontal="center" vertical="center" wrapText="1"/>
    </xf>
    <xf numFmtId="15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4" applyFont="1" applyAlignment="1">
      <alignment horizontal="left" vertical="center" indent="6"/>
    </xf>
    <xf numFmtId="0" fontId="3" fillId="0" borderId="0" xfId="4" applyFont="1" applyAlignment="1">
      <alignment horizontal="left" vertical="center" indent="6"/>
    </xf>
    <xf numFmtId="0" fontId="3" fillId="0" borderId="0" xfId="4" applyFont="1" applyAlignment="1">
      <alignment horizontal="left" vertical="top" indent="6"/>
    </xf>
    <xf numFmtId="0" fontId="2" fillId="0" borderId="0" xfId="4" applyFont="1" applyAlignment="1">
      <alignment horizontal="left" vertical="center" indent="1"/>
    </xf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166" fontId="3" fillId="0" borderId="0" xfId="1" applyNumberFormat="1" applyFont="1" applyAlignment="1" applyProtection="1">
      <alignment horizontal="center" wrapText="1"/>
      <protection locked="0"/>
    </xf>
    <xf numFmtId="0" fontId="2" fillId="0" borderId="0" xfId="4" applyFont="1" applyAlignment="1" applyProtection="1">
      <alignment vertical="top" wrapText="1"/>
      <protection locked="0"/>
    </xf>
    <xf numFmtId="0" fontId="3" fillId="0" borderId="0" xfId="4" applyFont="1" applyAlignment="1" applyProtection="1">
      <alignment vertical="top" wrapText="1"/>
      <protection locked="0"/>
    </xf>
    <xf numFmtId="0" fontId="7" fillId="0" borderId="0" xfId="0" applyFont="1" applyProtection="1">
      <protection locked="0"/>
    </xf>
    <xf numFmtId="0" fontId="2" fillId="0" borderId="0" xfId="4" applyFont="1" applyAlignment="1" applyProtection="1">
      <alignment horizontal="left" vertical="center"/>
      <protection locked="0"/>
    </xf>
    <xf numFmtId="0" fontId="2" fillId="0" borderId="0" xfId="4" applyFont="1" applyAlignment="1" applyProtection="1">
      <alignment horizontal="left" vertical="top" indent="2"/>
      <protection locked="0"/>
    </xf>
    <xf numFmtId="0" fontId="2" fillId="0" borderId="0" xfId="0" applyFont="1" applyAlignment="1" applyProtection="1">
      <alignment horizontal="left" vertical="center" indent="2"/>
      <protection locked="0"/>
    </xf>
    <xf numFmtId="0" fontId="2" fillId="0" borderId="0" xfId="4" applyFont="1" applyAlignment="1" applyProtection="1">
      <alignment horizontal="left" vertical="top" wrapText="1" indent="2"/>
      <protection locked="0"/>
    </xf>
    <xf numFmtId="0" fontId="2" fillId="0" borderId="0" xfId="4" applyFont="1" applyAlignment="1" applyProtection="1">
      <alignment vertical="center" wrapText="1"/>
      <protection locked="0"/>
    </xf>
    <xf numFmtId="0" fontId="2" fillId="0" borderId="0" xfId="4" applyFont="1" applyAlignment="1" applyProtection="1">
      <alignment horizontal="center" vertical="center"/>
      <protection locked="0"/>
    </xf>
    <xf numFmtId="0" fontId="3" fillId="0" borderId="0" xfId="4" applyFont="1" applyAlignment="1" applyProtection="1">
      <alignment horizontal="left" vertical="top" indent="2"/>
      <protection locked="0"/>
    </xf>
    <xf numFmtId="0" fontId="13" fillId="0" borderId="0" xfId="4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23" xfId="0" applyFont="1" applyBorder="1" applyProtection="1">
      <protection locked="0"/>
    </xf>
    <xf numFmtId="166" fontId="3" fillId="0" borderId="23" xfId="1" applyNumberFormat="1" applyFont="1" applyBorder="1" applyAlignment="1" applyProtection="1">
      <alignment horizontal="center" wrapText="1"/>
      <protection locked="0"/>
    </xf>
    <xf numFmtId="166" fontId="2" fillId="0" borderId="0" xfId="1" applyNumberFormat="1" applyFont="1" applyFill="1" applyBorder="1" applyAlignment="1" applyProtection="1">
      <alignment horizontal="center" vertical="center"/>
      <protection locked="0"/>
    </xf>
    <xf numFmtId="0" fontId="3" fillId="0" borderId="0" xfId="4" applyFont="1" applyAlignment="1" applyProtection="1">
      <alignment horizontal="center" vertical="center"/>
      <protection locked="0"/>
    </xf>
    <xf numFmtId="166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166" fontId="2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4" applyFont="1" applyAlignment="1" applyProtection="1">
      <alignment horizontal="center" vertical="center" wrapText="1"/>
      <protection locked="0"/>
    </xf>
    <xf numFmtId="166" fontId="2" fillId="0" borderId="3" xfId="1" applyNumberFormat="1" applyFont="1" applyFill="1" applyBorder="1" applyAlignment="1" applyProtection="1">
      <alignment horizontal="center" vertical="center"/>
      <protection locked="0"/>
    </xf>
    <xf numFmtId="0" fontId="2" fillId="0" borderId="3" xfId="4" applyFont="1" applyBorder="1" applyAlignment="1" applyProtection="1">
      <alignment horizontal="center" vertical="center"/>
      <protection locked="0"/>
    </xf>
    <xf numFmtId="0" fontId="3" fillId="0" borderId="3" xfId="4" applyFont="1" applyBorder="1" applyAlignment="1" applyProtection="1">
      <alignment horizontal="center" vertical="center" wrapText="1"/>
      <protection locked="0"/>
    </xf>
    <xf numFmtId="166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23" xfId="4" applyFont="1" applyBorder="1" applyAlignment="1" applyProtection="1">
      <alignment horizontal="left" vertical="center"/>
      <protection locked="0"/>
    </xf>
    <xf numFmtId="0" fontId="2" fillId="0" borderId="23" xfId="4" applyFont="1" applyBorder="1" applyAlignment="1" applyProtection="1">
      <alignment horizontal="center" vertical="center"/>
      <protection locked="0"/>
    </xf>
    <xf numFmtId="0" fontId="2" fillId="0" borderId="24" xfId="4" applyFont="1" applyBorder="1" applyAlignment="1" applyProtection="1">
      <alignment horizontal="center" vertical="center"/>
      <protection locked="0"/>
    </xf>
    <xf numFmtId="166" fontId="2" fillId="0" borderId="24" xfId="1" applyNumberFormat="1" applyFont="1" applyFill="1" applyBorder="1" applyAlignment="1" applyProtection="1">
      <alignment horizontal="center" vertical="center" wrapText="1"/>
      <protection locked="0"/>
    </xf>
    <xf numFmtId="166" fontId="2" fillId="0" borderId="0" xfId="1" quotePrefix="1" applyNumberFormat="1" applyFont="1" applyBorder="1" applyAlignment="1" applyProtection="1">
      <alignment horizontal="center" vertical="center"/>
      <protection locked="0"/>
    </xf>
    <xf numFmtId="164" fontId="3" fillId="0" borderId="0" xfId="4" applyNumberFormat="1" applyFont="1" applyAlignment="1" applyProtection="1">
      <alignment horizontal="center" vertical="center" wrapText="1"/>
      <protection locked="0"/>
    </xf>
    <xf numFmtId="166" fontId="2" fillId="0" borderId="0" xfId="1" applyNumberFormat="1" applyFont="1" applyBorder="1" applyProtection="1">
      <protection locked="0"/>
    </xf>
    <xf numFmtId="164" fontId="2" fillId="0" borderId="0" xfId="4" applyNumberFormat="1" applyFont="1" applyAlignment="1" applyProtection="1">
      <alignment horizontal="center" vertical="center" wrapText="1"/>
      <protection locked="0"/>
    </xf>
    <xf numFmtId="166" fontId="2" fillId="0" borderId="0" xfId="1" applyNumberFormat="1" applyFont="1" applyFill="1" applyBorder="1" applyProtection="1">
      <protection locked="0"/>
    </xf>
    <xf numFmtId="166" fontId="2" fillId="0" borderId="3" xfId="1" applyNumberFormat="1" applyFont="1" applyBorder="1" applyProtection="1">
      <protection locked="0"/>
    </xf>
    <xf numFmtId="164" fontId="3" fillId="0" borderId="3" xfId="4" applyNumberFormat="1" applyFont="1" applyBorder="1" applyAlignment="1" applyProtection="1">
      <alignment horizontal="center" vertical="center" wrapText="1"/>
      <protection locked="0"/>
    </xf>
    <xf numFmtId="166" fontId="3" fillId="0" borderId="3" xfId="1" applyNumberFormat="1" applyFont="1" applyFill="1" applyBorder="1" applyAlignment="1" applyProtection="1">
      <alignment horizontal="center" vertical="center" wrapText="1"/>
      <protection locked="0"/>
    </xf>
    <xf numFmtId="166" fontId="2" fillId="0" borderId="23" xfId="1" applyNumberFormat="1" applyFont="1" applyBorder="1" applyProtection="1">
      <protection locked="0"/>
    </xf>
    <xf numFmtId="164" fontId="3" fillId="0" borderId="23" xfId="4" applyNumberFormat="1" applyFont="1" applyBorder="1" applyAlignment="1" applyProtection="1">
      <alignment horizontal="center" vertical="center" wrapText="1"/>
      <protection locked="0"/>
    </xf>
    <xf numFmtId="166" fontId="3" fillId="0" borderId="23" xfId="1" applyNumberFormat="1" applyFont="1" applyFill="1" applyBorder="1" applyAlignment="1" applyProtection="1">
      <alignment horizontal="center" vertical="center" wrapText="1"/>
      <protection locked="0"/>
    </xf>
    <xf numFmtId="166" fontId="2" fillId="0" borderId="0" xfId="1" applyNumberFormat="1" applyFont="1" applyBorder="1" applyAlignment="1" applyProtection="1">
      <alignment horizontal="center" vertical="center" wrapText="1"/>
      <protection locked="0"/>
    </xf>
    <xf numFmtId="164" fontId="14" fillId="0" borderId="0" xfId="0" applyNumberFormat="1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164" fontId="2" fillId="0" borderId="2" xfId="4" applyNumberFormat="1" applyFont="1" applyBorder="1" applyAlignment="1" applyProtection="1">
      <alignment horizontal="center" vertical="center" wrapText="1"/>
      <protection locked="0"/>
    </xf>
    <xf numFmtId="166" fontId="2" fillId="0" borderId="2" xfId="1" applyNumberFormat="1" applyFont="1" applyFill="1" applyBorder="1" applyAlignment="1" applyProtection="1">
      <alignment horizontal="center" vertical="center" wrapText="1"/>
      <protection locked="0"/>
    </xf>
    <xf numFmtId="166" fontId="3" fillId="0" borderId="0" xfId="1" applyNumberFormat="1" applyFont="1" applyBorder="1" applyAlignment="1" applyProtection="1">
      <alignment horizontal="center" vertical="center" wrapText="1"/>
      <protection locked="0"/>
    </xf>
    <xf numFmtId="10" fontId="2" fillId="0" borderId="15" xfId="3" applyNumberFormat="1" applyFont="1" applyFill="1" applyBorder="1" applyAlignment="1" applyProtection="1">
      <alignment horizontal="center" vertical="center"/>
      <protection locked="0"/>
    </xf>
    <xf numFmtId="10" fontId="2" fillId="0" borderId="0" xfId="3" applyNumberFormat="1" applyFont="1" applyFill="1" applyBorder="1" applyAlignment="1" applyProtection="1">
      <alignment horizontal="center" vertical="center"/>
      <protection locked="0"/>
    </xf>
    <xf numFmtId="166" fontId="2" fillId="0" borderId="15" xfId="1" applyNumberFormat="1" applyFont="1" applyFill="1" applyBorder="1" applyAlignment="1" applyProtection="1">
      <alignment horizontal="center" vertical="center" wrapText="1"/>
      <protection locked="0"/>
    </xf>
    <xf numFmtId="167" fontId="2" fillId="0" borderId="0" xfId="5" applyNumberFormat="1" applyFont="1" applyFill="1" applyBorder="1" applyAlignment="1" applyProtection="1">
      <alignment horizontal="right" vertical="center" wrapText="1"/>
      <protection locked="0"/>
    </xf>
    <xf numFmtId="44" fontId="2" fillId="0" borderId="0" xfId="1" applyNumberFormat="1" applyFont="1" applyBorder="1" applyProtection="1">
      <protection locked="0"/>
    </xf>
    <xf numFmtId="44" fontId="2" fillId="0" borderId="18" xfId="5" applyFont="1" applyFill="1" applyBorder="1" applyAlignment="1" applyProtection="1">
      <alignment horizontal="center" vertical="center"/>
      <protection locked="0"/>
    </xf>
    <xf numFmtId="44" fontId="2" fillId="0" borderId="0" xfId="5" applyFont="1" applyFill="1" applyBorder="1" applyAlignment="1" applyProtection="1">
      <alignment horizontal="center" vertical="center"/>
      <protection locked="0"/>
    </xf>
    <xf numFmtId="44" fontId="2" fillId="0" borderId="18" xfId="1" applyNumberFormat="1" applyFont="1" applyFill="1" applyBorder="1" applyAlignment="1" applyProtection="1">
      <alignment horizontal="center" vertical="center" wrapText="1"/>
      <protection locked="0"/>
    </xf>
    <xf numFmtId="168" fontId="2" fillId="0" borderId="0" xfId="3" applyNumberFormat="1" applyFont="1" applyFill="1" applyBorder="1" applyAlignment="1" applyProtection="1">
      <alignment horizontal="right" vertical="center"/>
      <protection locked="0"/>
    </xf>
    <xf numFmtId="44" fontId="2" fillId="0" borderId="0" xfId="2" applyFont="1" applyBorder="1" applyProtection="1">
      <protection locked="0"/>
    </xf>
    <xf numFmtId="44" fontId="2" fillId="0" borderId="18" xfId="2" applyFont="1" applyFill="1" applyBorder="1" applyAlignment="1" applyProtection="1">
      <alignment horizontal="center" vertical="center"/>
      <protection locked="0"/>
    </xf>
    <xf numFmtId="44" fontId="2" fillId="0" borderId="0" xfId="2" applyFont="1" applyFill="1" applyBorder="1" applyAlignment="1" applyProtection="1">
      <alignment horizontal="center" vertical="center"/>
      <protection locked="0"/>
    </xf>
    <xf numFmtId="44" fontId="2" fillId="0" borderId="18" xfId="2" applyFont="1" applyFill="1" applyBorder="1" applyAlignment="1" applyProtection="1">
      <alignment horizontal="center" vertical="center" wrapText="1"/>
      <protection locked="0"/>
    </xf>
    <xf numFmtId="44" fontId="3" fillId="0" borderId="0" xfId="2" applyFont="1" applyProtection="1">
      <protection locked="0"/>
    </xf>
    <xf numFmtId="44" fontId="2" fillId="0" borderId="2" xfId="3" applyNumberFormat="1" applyFont="1" applyFill="1" applyBorder="1" applyAlignment="1" applyProtection="1">
      <alignment horizontal="center" vertical="center"/>
      <protection locked="0"/>
    </xf>
    <xf numFmtId="44" fontId="2" fillId="0" borderId="19" xfId="2" applyFont="1" applyFill="1" applyBorder="1" applyAlignment="1" applyProtection="1">
      <alignment horizontal="center" vertical="center"/>
      <protection locked="0"/>
    </xf>
    <xf numFmtId="44" fontId="2" fillId="0" borderId="19" xfId="2" applyFont="1" applyFill="1" applyBorder="1" applyAlignment="1" applyProtection="1">
      <alignment horizontal="center" vertical="center" wrapText="1"/>
      <protection locked="0"/>
    </xf>
    <xf numFmtId="44" fontId="14" fillId="0" borderId="0" xfId="2" applyFont="1" applyAlignment="1" applyProtection="1">
      <alignment horizontal="center" wrapText="1"/>
      <protection locked="0"/>
    </xf>
    <xf numFmtId="166" fontId="3" fillId="0" borderId="3" xfId="1" applyNumberFormat="1" applyFont="1" applyBorder="1" applyAlignment="1" applyProtection="1">
      <alignment horizontal="center" vertical="center" wrapText="1"/>
      <protection locked="0"/>
    </xf>
    <xf numFmtId="10" fontId="3" fillId="0" borderId="3" xfId="3" applyNumberFormat="1" applyFont="1" applyFill="1" applyBorder="1" applyAlignment="1" applyProtection="1">
      <alignment horizontal="center" vertical="center"/>
      <protection locked="0"/>
    </xf>
    <xf numFmtId="10" fontId="3" fillId="0" borderId="3" xfId="3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166" fontId="3" fillId="0" borderId="0" xfId="1" applyNumberFormat="1" applyFont="1" applyAlignment="1" applyProtection="1">
      <alignment horizontal="center" vertical="center" wrapText="1"/>
      <protection locked="0"/>
    </xf>
    <xf numFmtId="0" fontId="2" fillId="0" borderId="0" xfId="4" applyFont="1" applyAlignment="1" applyProtection="1">
      <alignment horizontal="left" vertical="center" indent="2"/>
      <protection locked="0"/>
    </xf>
    <xf numFmtId="0" fontId="2" fillId="0" borderId="0" xfId="0" applyFont="1" applyAlignment="1" applyProtection="1">
      <alignment horizontal="left" indent="2"/>
      <protection locked="0"/>
    </xf>
    <xf numFmtId="0" fontId="2" fillId="0" borderId="0" xfId="0" applyFont="1" applyAlignment="1" applyProtection="1">
      <alignment horizontal="left" vertical="top" indent="2"/>
      <protection locked="0"/>
    </xf>
    <xf numFmtId="0" fontId="2" fillId="0" borderId="0" xfId="0" applyFont="1" applyAlignment="1" applyProtection="1">
      <alignment vertical="top" wrapText="1"/>
      <protection locked="0"/>
    </xf>
    <xf numFmtId="167" fontId="3" fillId="0" borderId="0" xfId="1" applyNumberFormat="1" applyFont="1" applyFill="1" applyBorder="1" applyAlignment="1" applyProtection="1">
      <alignment vertical="center" wrapText="1"/>
      <protection locked="0"/>
    </xf>
    <xf numFmtId="167" fontId="3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67" fontId="2" fillId="0" borderId="0" xfId="2" applyNumberFormat="1" applyFont="1" applyFill="1" applyBorder="1" applyAlignment="1" applyProtection="1">
      <alignment vertical="center" wrapText="1"/>
      <protection locked="0"/>
    </xf>
    <xf numFmtId="168" fontId="3" fillId="0" borderId="0" xfId="3" applyNumberFormat="1" applyFont="1" applyFill="1" applyBorder="1" applyAlignment="1" applyProtection="1">
      <alignment vertical="center"/>
      <protection locked="0"/>
    </xf>
    <xf numFmtId="168" fontId="3" fillId="0" borderId="0" xfId="3" applyNumberFormat="1" applyFont="1" applyFill="1" applyBorder="1" applyAlignment="1" applyProtection="1">
      <alignment vertical="center" wrapText="1"/>
      <protection locked="0"/>
    </xf>
    <xf numFmtId="167" fontId="3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4" applyFont="1" applyAlignment="1" applyProtection="1">
      <alignment vertical="center" wrapText="1"/>
      <protection locked="0"/>
    </xf>
    <xf numFmtId="0" fontId="3" fillId="0" borderId="0" xfId="4" applyFont="1" applyAlignment="1" applyProtection="1">
      <alignment horizontal="left" vertical="center" wrapText="1"/>
      <protection locked="0"/>
    </xf>
    <xf numFmtId="0" fontId="3" fillId="0" borderId="0" xfId="4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indent="3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3" fillId="0" borderId="0" xfId="4" applyFont="1" applyAlignment="1">
      <alignment horizontal="left" vertical="top" indent="1"/>
    </xf>
    <xf numFmtId="166" fontId="3" fillId="0" borderId="0" xfId="1" applyNumberFormat="1" applyFont="1" applyBorder="1" applyAlignment="1" applyProtection="1">
      <alignment horizontal="center" wrapText="1"/>
      <protection locked="0"/>
    </xf>
    <xf numFmtId="166" fontId="3" fillId="0" borderId="0" xfId="1" applyNumberFormat="1" applyFont="1" applyFill="1" applyBorder="1" applyAlignment="1" applyProtection="1">
      <alignment horizontal="center" wrapText="1"/>
      <protection locked="0"/>
    </xf>
    <xf numFmtId="166" fontId="2" fillId="0" borderId="0" xfId="1" quotePrefix="1" applyNumberFormat="1" applyFont="1" applyFill="1" applyBorder="1" applyAlignment="1" applyProtection="1">
      <alignment horizontal="center" vertical="center"/>
      <protection locked="0"/>
    </xf>
    <xf numFmtId="10" fontId="2" fillId="0" borderId="16" xfId="3" applyNumberFormat="1" applyFont="1" applyFill="1" applyBorder="1" applyAlignment="1" applyProtection="1">
      <alignment horizontal="center" vertical="center"/>
      <protection locked="0"/>
    </xf>
    <xf numFmtId="166" fontId="2" fillId="0" borderId="16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4" applyFont="1" applyBorder="1" applyAlignment="1" applyProtection="1">
      <alignment horizontal="left" vertical="center" wrapText="1"/>
      <protection locked="0"/>
    </xf>
    <xf numFmtId="166" fontId="2" fillId="0" borderId="0" xfId="1" applyNumberFormat="1" applyFont="1" applyAlignment="1" applyProtection="1">
      <alignment horizontal="left" wrapText="1" indent="2"/>
      <protection locked="0"/>
    </xf>
    <xf numFmtId="0" fontId="2" fillId="3" borderId="2" xfId="4" applyFont="1" applyFill="1" applyBorder="1" applyAlignment="1">
      <alignment horizontal="center" vertical="center"/>
    </xf>
    <xf numFmtId="0" fontId="2" fillId="3" borderId="1" xfId="4" applyFont="1" applyFill="1" applyBorder="1" applyAlignment="1">
      <alignment horizontal="center" vertical="center"/>
    </xf>
    <xf numFmtId="169" fontId="2" fillId="0" borderId="0" xfId="4" applyNumberFormat="1" applyFont="1" applyAlignment="1">
      <alignment horizontal="center" vertical="center"/>
    </xf>
    <xf numFmtId="0" fontId="3" fillId="3" borderId="8" xfId="4" applyFont="1" applyFill="1" applyBorder="1" applyAlignment="1">
      <alignment horizontal="left" vertical="center" indent="1"/>
    </xf>
    <xf numFmtId="0" fontId="3" fillId="3" borderId="8" xfId="4" applyFont="1" applyFill="1" applyBorder="1" applyAlignment="1" applyProtection="1">
      <alignment horizontal="left" vertical="center" indent="1"/>
      <protection locked="0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13" fillId="5" borderId="0" xfId="0" applyFont="1" applyFill="1" applyAlignment="1">
      <alignment horizontal="left" vertical="center"/>
    </xf>
    <xf numFmtId="0" fontId="2" fillId="5" borderId="0" xfId="4" applyFont="1" applyFill="1" applyAlignment="1">
      <alignment horizontal="left" vertical="center"/>
    </xf>
    <xf numFmtId="169" fontId="2" fillId="5" borderId="1" xfId="4" applyNumberFormat="1" applyFont="1" applyFill="1" applyBorder="1" applyAlignment="1">
      <alignment horizontal="center" vertical="center"/>
    </xf>
    <xf numFmtId="169" fontId="13" fillId="5" borderId="0" xfId="4" applyNumberFormat="1" applyFont="1" applyFill="1" applyAlignment="1">
      <alignment vertical="center"/>
    </xf>
    <xf numFmtId="0" fontId="22" fillId="0" borderId="0" xfId="4" applyFont="1" applyAlignment="1">
      <alignment vertical="center"/>
    </xf>
    <xf numFmtId="0" fontId="13" fillId="5" borderId="0" xfId="0" applyFont="1" applyFill="1" applyAlignment="1">
      <alignment horizontal="left" vertical="center" wrapText="1"/>
    </xf>
    <xf numFmtId="0" fontId="16" fillId="5" borderId="0" xfId="0" applyFont="1" applyFill="1" applyAlignment="1">
      <alignment vertical="center"/>
    </xf>
    <xf numFmtId="164" fontId="3" fillId="0" borderId="0" xfId="0" applyNumberFormat="1" applyFont="1" applyAlignment="1" applyProtection="1">
      <alignment horizontal="center" wrapText="1"/>
      <protection locked="0"/>
    </xf>
    <xf numFmtId="0" fontId="2" fillId="3" borderId="2" xfId="4" applyFont="1" applyFill="1" applyBorder="1" applyAlignment="1" applyProtection="1">
      <alignment horizontal="center" vertical="center"/>
      <protection locked="0"/>
    </xf>
    <xf numFmtId="0" fontId="2" fillId="3" borderId="1" xfId="4" applyFont="1" applyFill="1" applyBorder="1" applyAlignment="1" applyProtection="1">
      <alignment horizontal="center" vertical="center"/>
      <protection locked="0"/>
    </xf>
    <xf numFmtId="167" fontId="13" fillId="0" borderId="43" xfId="2" applyNumberFormat="1" applyFont="1" applyBorder="1" applyAlignment="1" applyProtection="1">
      <alignment horizontal="center" vertical="center"/>
    </xf>
    <xf numFmtId="167" fontId="13" fillId="0" borderId="44" xfId="2" applyNumberFormat="1" applyFont="1" applyBorder="1" applyAlignment="1" applyProtection="1">
      <alignment horizontal="center" vertical="center"/>
    </xf>
    <xf numFmtId="0" fontId="13" fillId="3" borderId="40" xfId="0" applyFont="1" applyFill="1" applyBorder="1" applyAlignment="1">
      <alignment horizontal="center" vertical="center"/>
    </xf>
    <xf numFmtId="0" fontId="13" fillId="3" borderId="41" xfId="0" applyFont="1" applyFill="1" applyBorder="1" applyAlignment="1">
      <alignment horizontal="center" vertical="center"/>
    </xf>
    <xf numFmtId="0" fontId="13" fillId="3" borderId="42" xfId="0" applyFont="1" applyFill="1" applyBorder="1" applyAlignment="1">
      <alignment horizontal="center" vertical="center"/>
    </xf>
    <xf numFmtId="0" fontId="13" fillId="3" borderId="40" xfId="4" applyFont="1" applyFill="1" applyBorder="1" applyAlignment="1">
      <alignment horizontal="center" vertical="center"/>
    </xf>
    <xf numFmtId="0" fontId="13" fillId="3" borderId="41" xfId="4" applyFont="1" applyFill="1" applyBorder="1" applyAlignment="1">
      <alignment horizontal="center" vertical="center"/>
    </xf>
    <xf numFmtId="0" fontId="13" fillId="3" borderId="42" xfId="4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2" xfId="1" applyNumberFormat="1" applyFont="1" applyFill="1" applyBorder="1" applyAlignment="1" applyProtection="1">
      <alignment horizontal="center" vertical="center" shrinkToFit="1"/>
    </xf>
    <xf numFmtId="0" fontId="13" fillId="0" borderId="0" xfId="4" applyFont="1" applyAlignment="1">
      <alignment horizontal="left" vertical="center"/>
    </xf>
    <xf numFmtId="0" fontId="2" fillId="0" borderId="0" xfId="4" applyFont="1" applyAlignment="1">
      <alignment horizontal="left" vertical="center"/>
    </xf>
    <xf numFmtId="0" fontId="2" fillId="5" borderId="0" xfId="4" applyFont="1" applyFill="1" applyAlignment="1">
      <alignment horizontal="left" vertical="center"/>
    </xf>
    <xf numFmtId="0" fontId="13" fillId="3" borderId="2" xfId="4" applyFont="1" applyFill="1" applyBorder="1" applyAlignment="1" applyProtection="1">
      <alignment horizontal="center" vertical="center"/>
      <protection locked="0"/>
    </xf>
    <xf numFmtId="0" fontId="13" fillId="3" borderId="1" xfId="4" applyFont="1" applyFill="1" applyBorder="1" applyAlignment="1" applyProtection="1">
      <alignment horizontal="center" vertical="center"/>
      <protection locked="0"/>
    </xf>
    <xf numFmtId="169" fontId="13" fillId="5" borderId="1" xfId="4" applyNumberFormat="1" applyFont="1" applyFill="1" applyBorder="1" applyAlignment="1">
      <alignment horizontal="center" vertical="center"/>
    </xf>
    <xf numFmtId="0" fontId="3" fillId="0" borderId="0" xfId="4" applyFont="1" applyAlignment="1" applyProtection="1">
      <alignment horizontal="left" vertical="center" wrapText="1" indent="2"/>
      <protection locked="0"/>
    </xf>
    <xf numFmtId="0" fontId="2" fillId="3" borderId="26" xfId="4" applyFont="1" applyFill="1" applyBorder="1" applyAlignment="1">
      <alignment horizontal="center" vertical="center"/>
    </xf>
    <xf numFmtId="0" fontId="2" fillId="0" borderId="34" xfId="4" applyFont="1" applyBorder="1" applyAlignment="1">
      <alignment horizontal="left" vertical="center" wrapText="1"/>
    </xf>
    <xf numFmtId="0" fontId="2" fillId="0" borderId="10" xfId="4" applyFont="1" applyBorder="1" applyAlignment="1">
      <alignment horizontal="left" vertical="center" wrapText="1"/>
    </xf>
    <xf numFmtId="165" fontId="9" fillId="0" borderId="2" xfId="1" applyFont="1" applyFill="1" applyBorder="1" applyAlignment="1" applyProtection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65" fontId="9" fillId="3" borderId="2" xfId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>
      <alignment horizontal="center" vertical="center" wrapText="1"/>
    </xf>
    <xf numFmtId="0" fontId="9" fillId="3" borderId="2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</cellXfs>
  <cellStyles count="6">
    <cellStyle name="Milliers" xfId="1" builtinId="3"/>
    <cellStyle name="Monétaire" xfId="2" builtinId="4"/>
    <cellStyle name="Monétaire 2" xfId="5" xr:uid="{00000000-0005-0000-0000-000002000000}"/>
    <cellStyle name="Normal" xfId="0" builtinId="0"/>
    <cellStyle name="Normal 2" xfId="4" xr:uid="{00000000-0005-0000-0000-000004000000}"/>
    <cellStyle name="Pourcentage" xfId="3" builtinId="5"/>
  </cellStyles>
  <dxfs count="7"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66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57150</xdr:rowOff>
    </xdr:from>
    <xdr:to>
      <xdr:col>1</xdr:col>
      <xdr:colOff>676275</xdr:colOff>
      <xdr:row>2</xdr:row>
      <xdr:rowOff>95250</xdr:rowOff>
    </xdr:to>
    <xdr:pic>
      <xdr:nvPicPr>
        <xdr:cNvPr id="3" name="Image 2" descr="15-R-Q couleur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57150"/>
          <a:ext cx="1590675" cy="361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19050</xdr:rowOff>
    </xdr:from>
    <xdr:to>
      <xdr:col>1</xdr:col>
      <xdr:colOff>933450</xdr:colOff>
      <xdr:row>2</xdr:row>
      <xdr:rowOff>38100</xdr:rowOff>
    </xdr:to>
    <xdr:pic>
      <xdr:nvPicPr>
        <xdr:cNvPr id="2" name="Image 1" descr="cid:image001.jpg@01CF5401.2F45876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9050"/>
          <a:ext cx="1266825" cy="304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28575</xdr:rowOff>
    </xdr:from>
    <xdr:to>
      <xdr:col>1</xdr:col>
      <xdr:colOff>200025</xdr:colOff>
      <xdr:row>2</xdr:row>
      <xdr:rowOff>104775</xdr:rowOff>
    </xdr:to>
    <xdr:pic>
      <xdr:nvPicPr>
        <xdr:cNvPr id="2" name="Image 1" descr="15-R-Q couleur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8575"/>
          <a:ext cx="1590675" cy="361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28575</xdr:rowOff>
    </xdr:from>
    <xdr:ext cx="1590675" cy="361950"/>
    <xdr:pic>
      <xdr:nvPicPr>
        <xdr:cNvPr id="2" name="Image 1" descr="15-R-Q couleur">
          <a:extLst>
            <a:ext uri="{FF2B5EF4-FFF2-40B4-BE49-F238E27FC236}">
              <a16:creationId xmlns:a16="http://schemas.microsoft.com/office/drawing/2014/main" id="{DB0DF1F8-6421-42F3-869A-BE5414D031D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8575"/>
          <a:ext cx="1590675" cy="3619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499984740745262"/>
    <pageSetUpPr fitToPage="1"/>
  </sheetPr>
  <dimension ref="A4:T37"/>
  <sheetViews>
    <sheetView showGridLines="0" tabSelected="1"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A10" sqref="A10"/>
    </sheetView>
  </sheetViews>
  <sheetFormatPr baseColWidth="10" defaultColWidth="10.7109375" defaultRowHeight="12.75"/>
  <cols>
    <col min="1" max="4" width="15.7109375" style="148" customWidth="1"/>
    <col min="5" max="16384" width="10.7109375" style="148"/>
  </cols>
  <sheetData>
    <row r="4" spans="1:7">
      <c r="A4" s="348" t="s">
        <v>0</v>
      </c>
      <c r="B4" s="193"/>
    </row>
    <row r="5" spans="1:7">
      <c r="A5" s="348" t="s">
        <v>1</v>
      </c>
      <c r="B5" s="193"/>
    </row>
    <row r="6" spans="1:7">
      <c r="A6" s="353" t="s">
        <v>153</v>
      </c>
      <c r="B6" s="358"/>
      <c r="C6" s="359"/>
      <c r="D6" s="359"/>
    </row>
    <row r="7" spans="1:7">
      <c r="A7" s="349"/>
    </row>
    <row r="8" spans="1:7">
      <c r="A8" s="349"/>
    </row>
    <row r="9" spans="1:7">
      <c r="A9" s="350" t="s">
        <v>156</v>
      </c>
    </row>
    <row r="10" spans="1:7">
      <c r="A10" s="349"/>
    </row>
    <row r="11" spans="1:7">
      <c r="A11" s="348" t="s">
        <v>2</v>
      </c>
      <c r="B11" s="148" t="s">
        <v>3</v>
      </c>
    </row>
    <row r="12" spans="1:7">
      <c r="A12" s="348"/>
    </row>
    <row r="13" spans="1:7">
      <c r="A13" s="348" t="s">
        <v>4</v>
      </c>
      <c r="B13" s="148" t="s">
        <v>5</v>
      </c>
    </row>
    <row r="14" spans="1:7">
      <c r="A14" s="348"/>
    </row>
    <row r="15" spans="1:7" ht="12.75" customHeight="1">
      <c r="A15" s="348" t="s">
        <v>6</v>
      </c>
      <c r="B15" s="148" t="s">
        <v>7</v>
      </c>
    </row>
    <row r="16" spans="1:7">
      <c r="A16" s="349"/>
      <c r="B16" s="352"/>
      <c r="C16" s="352"/>
      <c r="D16" s="352"/>
      <c r="E16" s="352"/>
      <c r="F16" s="352"/>
      <c r="G16" s="352"/>
    </row>
    <row r="17" spans="1:20">
      <c r="A17" s="349"/>
      <c r="B17" s="148" t="s">
        <v>8</v>
      </c>
    </row>
    <row r="18" spans="1:20">
      <c r="A18" s="349"/>
      <c r="B18" s="148" t="s">
        <v>9</v>
      </c>
    </row>
    <row r="19" spans="1:20">
      <c r="A19" s="349"/>
    </row>
    <row r="20" spans="1:20">
      <c r="A20" s="349"/>
    </row>
    <row r="21" spans="1:20">
      <c r="A21" s="350" t="s">
        <v>10</v>
      </c>
    </row>
    <row r="22" spans="1:20">
      <c r="A22" s="172"/>
      <c r="B22" s="351"/>
    </row>
    <row r="23" spans="1:20" ht="13.5" thickBot="1">
      <c r="A23" s="351"/>
      <c r="B23" s="351"/>
      <c r="D23" s="146"/>
      <c r="E23" s="169"/>
      <c r="F23" s="169"/>
      <c r="G23" s="170"/>
      <c r="H23" s="170"/>
      <c r="I23" s="146"/>
      <c r="J23" s="146"/>
      <c r="K23" s="171"/>
      <c r="L23" s="171"/>
      <c r="M23" s="170"/>
      <c r="N23" s="170"/>
      <c r="O23" s="170"/>
      <c r="P23" s="170"/>
      <c r="Q23" s="147"/>
      <c r="R23" s="147"/>
      <c r="S23" s="147"/>
      <c r="T23" s="172"/>
    </row>
    <row r="24" spans="1:20">
      <c r="A24" s="365" t="s">
        <v>11</v>
      </c>
      <c r="B24" s="366"/>
      <c r="C24" s="367"/>
      <c r="D24" s="173"/>
      <c r="E24" s="173"/>
      <c r="L24" s="174"/>
    </row>
    <row r="25" spans="1:20" ht="13.5" thickBot="1">
      <c r="A25" s="175" t="s">
        <v>12</v>
      </c>
      <c r="B25" s="176" t="s">
        <v>13</v>
      </c>
      <c r="C25" s="177" t="s">
        <v>14</v>
      </c>
      <c r="D25" s="178"/>
      <c r="J25" s="147"/>
    </row>
    <row r="26" spans="1:20">
      <c r="A26" s="179" t="s">
        <v>15</v>
      </c>
      <c r="B26" s="180">
        <v>0.05</v>
      </c>
      <c r="C26" s="181">
        <v>0.1</v>
      </c>
      <c r="D26" s="182"/>
      <c r="J26" s="173"/>
    </row>
    <row r="27" spans="1:20" ht="13.5" thickBot="1">
      <c r="A27" s="183" t="s">
        <v>16</v>
      </c>
      <c r="B27" s="363">
        <v>0.2</v>
      </c>
      <c r="C27" s="364"/>
      <c r="D27" s="146"/>
      <c r="E27" s="146"/>
      <c r="F27" s="173"/>
      <c r="G27" s="173"/>
      <c r="H27" s="173"/>
      <c r="I27" s="173"/>
      <c r="J27" s="173"/>
      <c r="K27" s="173"/>
      <c r="L27" s="173"/>
      <c r="M27" s="173"/>
      <c r="N27" s="173"/>
      <c r="O27" s="173"/>
    </row>
    <row r="28" spans="1:20">
      <c r="A28" s="351"/>
      <c r="B28" s="351"/>
    </row>
    <row r="29" spans="1:20" ht="13.5" thickBot="1">
      <c r="A29" s="351"/>
      <c r="B29" s="351"/>
    </row>
    <row r="30" spans="1:20">
      <c r="A30" s="368" t="s">
        <v>17</v>
      </c>
      <c r="B30" s="369"/>
      <c r="C30" s="369"/>
      <c r="D30" s="370"/>
      <c r="E30" s="166"/>
    </row>
    <row r="31" spans="1:20" ht="13.5" thickBot="1">
      <c r="A31" s="175" t="s">
        <v>12</v>
      </c>
      <c r="B31" s="184">
        <v>0.05</v>
      </c>
      <c r="C31" s="185">
        <v>0.1</v>
      </c>
      <c r="D31" s="186">
        <v>0.2</v>
      </c>
      <c r="E31" s="187"/>
    </row>
    <row r="32" spans="1:20" ht="13.5" thickBot="1">
      <c r="A32" s="188" t="s">
        <v>18</v>
      </c>
      <c r="B32" s="189">
        <v>1.2500000000000001E-2</v>
      </c>
      <c r="C32" s="190">
        <v>6.2500000000000003E-3</v>
      </c>
      <c r="D32" s="191">
        <v>3.1250000000000002E-3</v>
      </c>
      <c r="E32" s="192"/>
    </row>
    <row r="33" spans="1:5">
      <c r="A33" s="351"/>
      <c r="B33" s="351"/>
    </row>
    <row r="34" spans="1:5" ht="13.5" thickBot="1">
      <c r="A34" s="351"/>
      <c r="B34" s="351"/>
    </row>
    <row r="35" spans="1:5">
      <c r="A35" s="365" t="s">
        <v>19</v>
      </c>
      <c r="B35" s="366"/>
      <c r="C35" s="367"/>
      <c r="D35" s="193"/>
      <c r="E35" s="193"/>
    </row>
    <row r="36" spans="1:5" ht="13.5" thickBot="1">
      <c r="A36" s="194" t="s">
        <v>20</v>
      </c>
      <c r="B36" s="195" t="s">
        <v>21</v>
      </c>
      <c r="C36" s="196" t="s">
        <v>22</v>
      </c>
      <c r="D36" s="193"/>
      <c r="E36" s="193"/>
    </row>
    <row r="37" spans="1:5" ht="13.5" thickBot="1">
      <c r="A37" s="197" t="s">
        <v>23</v>
      </c>
      <c r="B37" s="198">
        <v>0.01</v>
      </c>
      <c r="C37" s="199">
        <v>0.05</v>
      </c>
      <c r="D37" s="200"/>
      <c r="E37" s="200"/>
    </row>
  </sheetData>
  <sheetProtection algorithmName="SHA-512" hashValue="6EueO0G6lzqleikypf5OLDegyXKUAH82fPcxkMrdxLCtJZOc7jNldt1uQc4WBxHbu55Pc6aA1mKlo5DWR53K4g==" saltValue="wyfYyUZmi2mLZYT23GBpyA==" spinCount="100000" sheet="1" objects="1" scenarios="1"/>
  <mergeCells count="4">
    <mergeCell ref="B27:C27"/>
    <mergeCell ref="A24:C24"/>
    <mergeCell ref="A30:D30"/>
    <mergeCell ref="A35:C3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  <pageSetUpPr fitToPage="1"/>
  </sheetPr>
  <dimension ref="A4:M44"/>
  <sheetViews>
    <sheetView showGridLines="0" workbookViewId="0">
      <pane xSplit="9" ySplit="9" topLeftCell="J10" activePane="bottomRight" state="frozen"/>
      <selection pane="topRight" activeCell="J1" sqref="J1"/>
      <selection pane="bottomLeft" activeCell="A10" sqref="A10"/>
      <selection pane="bottomRight" activeCell="F28" sqref="F28"/>
    </sheetView>
  </sheetViews>
  <sheetFormatPr baseColWidth="10" defaultColWidth="10.7109375" defaultRowHeight="11.25"/>
  <cols>
    <col min="1" max="1" width="5.7109375" style="44" customWidth="1"/>
    <col min="2" max="2" width="40.7109375" style="44" customWidth="1"/>
    <col min="3" max="3" width="6.7109375" style="45" customWidth="1"/>
    <col min="4" max="4" width="16.7109375" style="44" customWidth="1"/>
    <col min="5" max="5" width="5.7109375" style="44" customWidth="1"/>
    <col min="6" max="6" width="16.7109375" style="44" customWidth="1"/>
    <col min="7" max="7" width="5.7109375" style="44" customWidth="1"/>
    <col min="8" max="8" width="16.7109375" style="44" customWidth="1"/>
    <col min="9" max="9" width="5.7109375" style="44" customWidth="1"/>
    <col min="10" max="16384" width="10.7109375" style="44"/>
  </cols>
  <sheetData>
    <row r="4" spans="1:13" ht="12.75">
      <c r="A4" s="383" t="s">
        <v>24</v>
      </c>
      <c r="B4" s="383"/>
      <c r="C4" s="166"/>
      <c r="D4" s="385"/>
      <c r="E4" s="385"/>
      <c r="F4" s="385"/>
      <c r="G4" s="385"/>
      <c r="H4" s="30"/>
      <c r="I4" s="30"/>
      <c r="J4" s="357"/>
      <c r="K4" s="30"/>
      <c r="L4" s="30"/>
      <c r="M4" s="30"/>
    </row>
    <row r="5" spans="1:13" ht="12.75">
      <c r="A5" s="383" t="s">
        <v>154</v>
      </c>
      <c r="B5" s="383"/>
      <c r="C5" s="166"/>
      <c r="D5" s="386"/>
      <c r="E5" s="386"/>
      <c r="F5" s="386"/>
      <c r="G5" s="386"/>
      <c r="H5" s="30"/>
      <c r="I5" s="31"/>
      <c r="J5" s="30"/>
      <c r="K5" s="31"/>
      <c r="L5" s="31"/>
      <c r="M5" s="31"/>
    </row>
    <row r="6" spans="1:13" ht="12.75">
      <c r="A6" s="384" t="s">
        <v>146</v>
      </c>
      <c r="B6" s="384"/>
      <c r="C6" s="356"/>
      <c r="D6" s="387">
        <v>45230</v>
      </c>
      <c r="E6" s="387"/>
      <c r="F6" s="387"/>
      <c r="G6" s="387"/>
      <c r="H6" s="30"/>
      <c r="I6" s="31"/>
      <c r="J6" s="31"/>
      <c r="K6" s="31"/>
      <c r="L6" s="31"/>
      <c r="M6" s="31"/>
    </row>
    <row r="7" spans="1:13">
      <c r="A7" s="38"/>
      <c r="B7" s="38"/>
      <c r="C7" s="47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1:13" s="149" customFormat="1" ht="12.75">
      <c r="A8" s="382" t="s">
        <v>25</v>
      </c>
      <c r="B8" s="382"/>
      <c r="C8" s="202"/>
      <c r="D8" s="148"/>
      <c r="E8" s="148"/>
      <c r="F8" s="148"/>
      <c r="G8" s="148"/>
      <c r="H8" s="148"/>
      <c r="I8" s="148"/>
    </row>
    <row r="9" spans="1:13">
      <c r="A9" s="2"/>
      <c r="B9" s="3"/>
      <c r="C9" s="39"/>
      <c r="D9" s="4"/>
      <c r="E9" s="4"/>
      <c r="F9" s="4"/>
      <c r="G9" s="4"/>
      <c r="H9" s="4"/>
      <c r="I9" s="4"/>
    </row>
    <row r="10" spans="1:13" ht="6" customHeight="1">
      <c r="A10" s="5"/>
      <c r="B10" s="1"/>
      <c r="C10" s="39"/>
      <c r="D10" s="1"/>
      <c r="E10" s="1"/>
      <c r="F10" s="1"/>
      <c r="G10" s="1"/>
      <c r="H10" s="1"/>
      <c r="I10" s="1"/>
    </row>
    <row r="11" spans="1:13">
      <c r="A11" s="6" t="s">
        <v>26</v>
      </c>
      <c r="B11" s="10" t="s">
        <v>27</v>
      </c>
      <c r="C11" s="39"/>
      <c r="D11" s="1"/>
      <c r="E11" s="1"/>
      <c r="F11" s="1"/>
      <c r="G11" s="8"/>
      <c r="H11" s="1"/>
      <c r="I11" s="1"/>
    </row>
    <row r="12" spans="1:13" ht="6" customHeight="1">
      <c r="A12" s="5"/>
      <c r="B12" s="3"/>
      <c r="C12" s="39"/>
      <c r="D12" s="1"/>
      <c r="E12" s="1"/>
      <c r="F12" s="1"/>
      <c r="G12" s="1"/>
      <c r="H12" s="1"/>
      <c r="I12" s="1"/>
    </row>
    <row r="13" spans="1:13">
      <c r="A13" s="9"/>
      <c r="B13" s="10"/>
      <c r="C13" s="40"/>
      <c r="D13" s="380" t="s">
        <v>28</v>
      </c>
      <c r="E13" s="380"/>
      <c r="F13" s="380"/>
      <c r="G13" s="380"/>
      <c r="H13" s="380"/>
      <c r="I13" s="1"/>
    </row>
    <row r="14" spans="1:13" ht="22.5">
      <c r="A14" s="5"/>
      <c r="B14" s="11"/>
      <c r="C14" s="40"/>
      <c r="D14" s="17" t="s">
        <v>21</v>
      </c>
      <c r="E14" s="18"/>
      <c r="F14" s="19" t="s">
        <v>29</v>
      </c>
      <c r="G14" s="18"/>
      <c r="H14" s="19" t="s">
        <v>14</v>
      </c>
      <c r="I14" s="1"/>
    </row>
    <row r="15" spans="1:13" ht="6" customHeight="1">
      <c r="A15" s="5"/>
      <c r="B15" s="1"/>
      <c r="C15" s="39"/>
      <c r="D15" s="12"/>
      <c r="E15" s="12"/>
      <c r="F15" s="12"/>
      <c r="G15" s="12"/>
      <c r="H15" s="12"/>
      <c r="I15" s="12"/>
    </row>
    <row r="16" spans="1:13">
      <c r="A16" s="5"/>
      <c r="B16" s="8" t="s">
        <v>30</v>
      </c>
      <c r="C16" s="39"/>
      <c r="D16" s="12"/>
      <c r="E16" s="12"/>
      <c r="F16" s="12"/>
      <c r="G16" s="12"/>
      <c r="H16" s="12"/>
      <c r="I16" s="12"/>
    </row>
    <row r="17" spans="1:9">
      <c r="A17" s="5"/>
      <c r="B17" s="16" t="s">
        <v>31</v>
      </c>
      <c r="C17" s="41" t="s">
        <v>32</v>
      </c>
      <c r="D17" s="29"/>
      <c r="E17" s="13"/>
      <c r="F17" s="29"/>
      <c r="G17" s="13"/>
      <c r="H17" s="29"/>
      <c r="I17" s="14"/>
    </row>
    <row r="18" spans="1:9">
      <c r="A18" s="5"/>
      <c r="B18" s="8"/>
      <c r="C18" s="41"/>
      <c r="D18" s="24"/>
      <c r="E18" s="15"/>
      <c r="F18" s="24"/>
      <c r="G18" s="15"/>
      <c r="H18" s="24"/>
      <c r="I18" s="14"/>
    </row>
    <row r="19" spans="1:9">
      <c r="A19" s="5"/>
      <c r="B19" s="8"/>
      <c r="C19" s="41"/>
      <c r="D19" s="24"/>
      <c r="E19" s="15"/>
      <c r="F19" s="24"/>
      <c r="G19" s="15"/>
      <c r="H19" s="24"/>
      <c r="I19" s="14"/>
    </row>
    <row r="20" spans="1:9">
      <c r="A20" s="5"/>
      <c r="B20" s="4"/>
      <c r="C20" s="4"/>
      <c r="D20" s="4"/>
      <c r="E20" s="4"/>
      <c r="F20" s="4"/>
      <c r="G20" s="4"/>
      <c r="H20" s="4"/>
      <c r="I20" s="4"/>
    </row>
    <row r="21" spans="1:9">
      <c r="A21" s="6" t="s">
        <v>33</v>
      </c>
      <c r="B21" s="7" t="s">
        <v>34</v>
      </c>
      <c r="C21" s="46"/>
      <c r="D21" s="1"/>
      <c r="E21" s="1"/>
      <c r="F21" s="1"/>
      <c r="G21" s="1"/>
      <c r="H21" s="1"/>
      <c r="I21" s="1"/>
    </row>
    <row r="22" spans="1:9" ht="6" customHeight="1">
      <c r="A22" s="6"/>
      <c r="B22" s="7"/>
      <c r="C22" s="39"/>
      <c r="D22" s="1"/>
      <c r="E22" s="1"/>
      <c r="F22" s="1"/>
      <c r="G22" s="1"/>
      <c r="H22" s="1"/>
      <c r="I22" s="1"/>
    </row>
    <row r="23" spans="1:9">
      <c r="A23" s="6"/>
      <c r="B23" s="1"/>
      <c r="C23" s="39"/>
      <c r="D23" s="381" t="s">
        <v>35</v>
      </c>
      <c r="E23" s="381"/>
      <c r="F23" s="381"/>
      <c r="G23" s="381"/>
      <c r="H23" s="381"/>
      <c r="I23" s="1"/>
    </row>
    <row r="24" spans="1:9" ht="22.5">
      <c r="A24" s="6"/>
      <c r="B24" s="1"/>
      <c r="C24" s="39"/>
      <c r="D24" s="25" t="s">
        <v>28</v>
      </c>
      <c r="E24" s="26"/>
      <c r="F24" s="381" t="s">
        <v>36</v>
      </c>
      <c r="G24" s="381"/>
      <c r="H24" s="381"/>
      <c r="I24" s="1"/>
    </row>
    <row r="25" spans="1:9">
      <c r="A25" s="5"/>
      <c r="B25" s="1"/>
      <c r="C25" s="39"/>
      <c r="D25" s="20" t="s">
        <v>37</v>
      </c>
      <c r="E25" s="21"/>
      <c r="F25" s="20" t="s">
        <v>38</v>
      </c>
      <c r="G25" s="21"/>
      <c r="H25" s="20" t="s">
        <v>39</v>
      </c>
      <c r="I25" s="1"/>
    </row>
    <row r="26" spans="1:9" ht="6" customHeight="1">
      <c r="A26" s="6"/>
      <c r="B26" s="7"/>
      <c r="C26" s="42"/>
      <c r="D26" s="7"/>
      <c r="E26" s="11"/>
      <c r="F26" s="11"/>
      <c r="G26" s="11"/>
      <c r="H26" s="1"/>
      <c r="I26" s="1"/>
    </row>
    <row r="27" spans="1:9">
      <c r="A27" s="6"/>
      <c r="B27" s="7"/>
      <c r="C27" s="42"/>
      <c r="D27" s="7"/>
      <c r="E27" s="11"/>
      <c r="F27" s="11"/>
      <c r="G27" s="11"/>
      <c r="H27" s="1"/>
      <c r="I27" s="1"/>
    </row>
    <row r="28" spans="1:9">
      <c r="A28" s="5"/>
      <c r="B28" s="1" t="s">
        <v>40</v>
      </c>
      <c r="C28" s="41" t="s">
        <v>41</v>
      </c>
      <c r="D28" s="27">
        <f>SUM(D17,F17,H17)</f>
        <v>0</v>
      </c>
      <c r="E28" s="48"/>
      <c r="F28" s="29"/>
      <c r="G28" s="48"/>
      <c r="H28" s="29"/>
      <c r="I28" s="12"/>
    </row>
    <row r="29" spans="1:9">
      <c r="A29" s="5"/>
      <c r="B29" s="1"/>
      <c r="C29" s="39"/>
      <c r="D29" s="49"/>
      <c r="E29" s="50"/>
      <c r="F29" s="49"/>
      <c r="G29" s="50"/>
      <c r="H29" s="49"/>
      <c r="I29" s="12"/>
    </row>
    <row r="30" spans="1:9" ht="12" thickBot="1">
      <c r="A30" s="5"/>
      <c r="B30" s="16" t="s">
        <v>42</v>
      </c>
      <c r="C30" s="43" t="s">
        <v>43</v>
      </c>
      <c r="D30" s="51"/>
      <c r="E30" s="52"/>
      <c r="F30" s="53">
        <f>SUM(D28,F28,H28)</f>
        <v>0</v>
      </c>
      <c r="G30" s="50"/>
      <c r="H30" s="49"/>
      <c r="I30" s="12"/>
    </row>
    <row r="31" spans="1:9">
      <c r="A31" s="5"/>
      <c r="B31" s="9"/>
      <c r="C31" s="39"/>
      <c r="D31" s="9"/>
      <c r="E31" s="28"/>
      <c r="F31" s="23"/>
      <c r="G31" s="12"/>
      <c r="H31" s="22"/>
      <c r="I31" s="12"/>
    </row>
    <row r="32" spans="1:9">
      <c r="A32" s="5"/>
      <c r="B32" s="9"/>
      <c r="C32" s="39"/>
      <c r="D32" s="9"/>
      <c r="E32" s="28"/>
      <c r="F32" s="23"/>
      <c r="G32" s="12"/>
      <c r="H32" s="22"/>
      <c r="I32" s="12"/>
    </row>
    <row r="33" spans="1:9" s="144" customFormat="1"/>
    <row r="34" spans="1:9">
      <c r="A34" s="5"/>
      <c r="B34" s="1"/>
      <c r="C34" s="39"/>
      <c r="D34" s="22"/>
      <c r="E34" s="12"/>
      <c r="F34" s="22"/>
      <c r="G34" s="12"/>
      <c r="H34" s="22"/>
      <c r="I34" s="12"/>
    </row>
    <row r="35" spans="1:9" ht="11.25" customHeight="1">
      <c r="B35" s="371" t="s">
        <v>44</v>
      </c>
      <c r="C35" s="372"/>
      <c r="D35" s="372"/>
      <c r="E35" s="372"/>
      <c r="F35" s="372"/>
      <c r="G35" s="372"/>
      <c r="H35" s="373"/>
    </row>
    <row r="36" spans="1:9">
      <c r="B36" s="374"/>
      <c r="C36" s="375"/>
      <c r="D36" s="375"/>
      <c r="E36" s="375"/>
      <c r="F36" s="375"/>
      <c r="G36" s="375"/>
      <c r="H36" s="376"/>
    </row>
    <row r="37" spans="1:9">
      <c r="B37" s="374"/>
      <c r="C37" s="375"/>
      <c r="D37" s="375"/>
      <c r="E37" s="375"/>
      <c r="F37" s="375"/>
      <c r="G37" s="375"/>
      <c r="H37" s="376"/>
    </row>
    <row r="38" spans="1:9">
      <c r="B38" s="374"/>
      <c r="C38" s="375"/>
      <c r="D38" s="375"/>
      <c r="E38" s="375"/>
      <c r="F38" s="375"/>
      <c r="G38" s="375"/>
      <c r="H38" s="376"/>
    </row>
    <row r="39" spans="1:9">
      <c r="B39" s="374"/>
      <c r="C39" s="375"/>
      <c r="D39" s="375"/>
      <c r="E39" s="375"/>
      <c r="F39" s="375"/>
      <c r="G39" s="375"/>
      <c r="H39" s="376"/>
    </row>
    <row r="40" spans="1:9">
      <c r="B40" s="374"/>
      <c r="C40" s="375"/>
      <c r="D40" s="375"/>
      <c r="E40" s="375"/>
      <c r="F40" s="375"/>
      <c r="G40" s="375"/>
      <c r="H40" s="376"/>
    </row>
    <row r="41" spans="1:9">
      <c r="B41" s="377"/>
      <c r="C41" s="378"/>
      <c r="D41" s="378"/>
      <c r="E41" s="378"/>
      <c r="F41" s="378"/>
      <c r="G41" s="378"/>
      <c r="H41" s="379"/>
    </row>
    <row r="42" spans="1:9">
      <c r="B42" s="4"/>
      <c r="C42" s="4"/>
      <c r="D42" s="4"/>
      <c r="E42" s="4"/>
      <c r="F42" s="4"/>
      <c r="G42" s="4"/>
      <c r="H42" s="4"/>
    </row>
    <row r="43" spans="1:9">
      <c r="B43" s="4"/>
      <c r="C43" s="4"/>
      <c r="D43" s="4"/>
      <c r="E43" s="4"/>
      <c r="F43" s="4"/>
      <c r="G43" s="4"/>
      <c r="H43" s="4"/>
    </row>
    <row r="44" spans="1:9">
      <c r="B44" s="4"/>
      <c r="C44" s="4"/>
      <c r="D44" s="4"/>
      <c r="E44" s="4"/>
      <c r="F44" s="4"/>
      <c r="G44" s="4"/>
      <c r="H44" s="4"/>
    </row>
  </sheetData>
  <sheetProtection algorithmName="SHA-512" hashValue="zCCR4COdRIo8emDtxQzIVCDbPUxyWWad/nl7vyYCRGIY3puLrQ11LHDlvsPNnEXUnNZ56i6JG2DOL/HLORHhAA==" saltValue="UxSCMZjxnNBQjJYTrqWIiA==" spinCount="100000" sheet="1" selectLockedCells="1"/>
  <mergeCells count="11">
    <mergeCell ref="A4:B4"/>
    <mergeCell ref="A5:B5"/>
    <mergeCell ref="A6:B6"/>
    <mergeCell ref="D4:G4"/>
    <mergeCell ref="D5:G5"/>
    <mergeCell ref="D6:G6"/>
    <mergeCell ref="B35:H41"/>
    <mergeCell ref="D13:H13"/>
    <mergeCell ref="D23:H23"/>
    <mergeCell ref="F24:H24"/>
    <mergeCell ref="A8:B8"/>
  </mergeCells>
  <pageMargins left="0.7" right="0.7" top="0.75" bottom="0.75" header="0.3" footer="0.3"/>
  <pageSetup paperSize="119" scale="7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499984740745262"/>
    <pageSetUpPr fitToPage="1"/>
  </sheetPr>
  <dimension ref="A1:AK89"/>
  <sheetViews>
    <sheetView showGridLines="0" workbookViewId="0">
      <pane xSplit="3" ySplit="20" topLeftCell="D21" activePane="bottomRight" state="frozen"/>
      <selection pane="topRight" activeCell="D1" sqref="D1"/>
      <selection pane="bottomLeft" activeCell="A21" sqref="A21"/>
      <selection pane="bottomRight" activeCell="M56" sqref="M56"/>
    </sheetView>
  </sheetViews>
  <sheetFormatPr baseColWidth="10" defaultColWidth="12.7109375" defaultRowHeight="11.25"/>
  <cols>
    <col min="1" max="1" width="21.7109375" style="247" customWidth="1"/>
    <col min="2" max="2" width="34.7109375" style="247" customWidth="1"/>
    <col min="3" max="3" width="6.7109375" style="247" customWidth="1"/>
    <col min="4" max="4" width="1.7109375" style="247" customWidth="1"/>
    <col min="5" max="5" width="12.7109375" style="247" customWidth="1"/>
    <col min="6" max="6" width="1.7109375" style="247" customWidth="1"/>
    <col min="7" max="7" width="12.7109375" style="247"/>
    <col min="8" max="8" width="1.7109375" style="247" customWidth="1"/>
    <col min="9" max="9" width="12.7109375" style="247"/>
    <col min="10" max="10" width="1.7109375" style="247" customWidth="1"/>
    <col min="11" max="11" width="12.7109375" style="247"/>
    <col min="12" max="12" width="1.7109375" style="247" customWidth="1"/>
    <col min="13" max="13" width="12.7109375" style="249"/>
    <col min="14" max="14" width="1.7109375" style="247" customWidth="1"/>
    <col min="15" max="15" width="12.7109375" style="247" customWidth="1"/>
    <col min="16" max="16" width="1.7109375" style="247" customWidth="1"/>
    <col min="17" max="17" width="12.7109375" style="247"/>
    <col min="18" max="18" width="1.7109375" style="247" customWidth="1"/>
    <col min="19" max="19" width="12.7109375" style="247"/>
    <col min="20" max="20" width="1.7109375" style="247" customWidth="1"/>
    <col min="21" max="21" width="12.7109375" style="247" customWidth="1"/>
    <col min="22" max="22" width="1.7109375" style="247" customWidth="1"/>
    <col min="23" max="23" width="12.7109375" style="247" customWidth="1"/>
    <col min="24" max="24" width="1.7109375" style="247" customWidth="1"/>
    <col min="25" max="25" width="12.7109375" style="247"/>
    <col min="26" max="26" width="1.7109375" style="247" customWidth="1"/>
    <col min="27" max="27" width="12.7109375" style="247" customWidth="1"/>
    <col min="28" max="28" width="1.7109375" style="247" customWidth="1"/>
    <col min="29" max="29" width="12.7109375" style="247" customWidth="1"/>
    <col min="30" max="30" width="1.7109375" style="247" customWidth="1"/>
    <col min="31" max="31" width="12.7109375" style="247" customWidth="1"/>
    <col min="32" max="32" width="1.7109375" style="247" customWidth="1"/>
    <col min="33" max="33" width="12.7109375" style="247" customWidth="1"/>
    <col min="34" max="34" width="1.7109375" style="247" customWidth="1"/>
    <col min="35" max="35" width="12.7109375" style="247"/>
    <col min="36" max="36" width="12.7109375" style="247" customWidth="1"/>
    <col min="37" max="16384" width="12.7109375" style="247"/>
  </cols>
  <sheetData>
    <row r="1" spans="1:35">
      <c r="A1" s="32"/>
      <c r="B1" s="32"/>
      <c r="C1" s="32"/>
      <c r="D1" s="32"/>
    </row>
    <row r="2" spans="1:35">
      <c r="A2" s="32"/>
      <c r="B2" s="32"/>
      <c r="C2" s="32"/>
      <c r="D2" s="32"/>
    </row>
    <row r="3" spans="1:35">
      <c r="A3" s="32"/>
      <c r="B3" s="32"/>
      <c r="C3" s="32"/>
      <c r="D3" s="32"/>
      <c r="E3" s="248"/>
      <c r="F3" s="248"/>
      <c r="G3" s="248"/>
      <c r="H3" s="248"/>
      <c r="I3" s="248"/>
    </row>
    <row r="4" spans="1:35" ht="12.75">
      <c r="A4" s="38" t="s">
        <v>24</v>
      </c>
      <c r="B4" s="361">
        <f>'Déclaration annuelle 2023 (E-A)'!D4</f>
        <v>0</v>
      </c>
      <c r="C4" s="32"/>
      <c r="D4" s="246"/>
      <c r="E4" s="260"/>
      <c r="F4" s="251"/>
      <c r="G4" s="251"/>
      <c r="H4" s="251"/>
      <c r="I4" s="251"/>
      <c r="J4" s="54"/>
      <c r="K4" s="54"/>
      <c r="L4" s="54"/>
      <c r="M4" s="54"/>
    </row>
    <row r="5" spans="1:35">
      <c r="A5" s="38" t="s">
        <v>155</v>
      </c>
      <c r="B5" s="362">
        <f>'Déclaration annuelle 2023 (E-A)'!D5</f>
        <v>0</v>
      </c>
      <c r="C5" s="243"/>
      <c r="D5" s="246" t="s">
        <v>47</v>
      </c>
      <c r="E5" s="250"/>
      <c r="F5" s="251"/>
      <c r="G5" s="251"/>
      <c r="H5" s="251"/>
      <c r="I5" s="251"/>
      <c r="J5" s="54"/>
      <c r="K5" s="54"/>
      <c r="L5" s="54"/>
      <c r="M5" s="54"/>
      <c r="O5" s="252"/>
    </row>
    <row r="6" spans="1:35">
      <c r="A6" s="354" t="s">
        <v>148</v>
      </c>
      <c r="B6" s="355">
        <v>45230</v>
      </c>
      <c r="C6" s="31"/>
      <c r="D6" s="246" t="s">
        <v>46</v>
      </c>
      <c r="E6" s="254"/>
      <c r="F6" s="255"/>
      <c r="G6" s="256"/>
      <c r="H6" s="256"/>
      <c r="I6" s="256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</row>
    <row r="7" spans="1:35">
      <c r="A7" s="38"/>
      <c r="B7" s="38"/>
      <c r="C7" s="245"/>
      <c r="D7" s="115" t="s">
        <v>48</v>
      </c>
      <c r="E7" s="259"/>
      <c r="F7" s="254"/>
      <c r="G7" s="254"/>
      <c r="H7" s="254"/>
      <c r="I7" s="254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</row>
    <row r="8" spans="1:35" ht="12.75">
      <c r="A8" s="56" t="s">
        <v>49</v>
      </c>
      <c r="B8" s="38"/>
      <c r="C8" s="32"/>
      <c r="D8" s="335" t="s">
        <v>50</v>
      </c>
      <c r="E8" s="260"/>
      <c r="F8" s="260"/>
      <c r="G8" s="260"/>
      <c r="H8" s="260"/>
      <c r="I8" s="260"/>
      <c r="J8" s="54"/>
      <c r="K8" s="54"/>
      <c r="L8" s="257"/>
      <c r="M8" s="54"/>
      <c r="N8" s="54"/>
      <c r="O8" s="54"/>
      <c r="P8" s="54"/>
      <c r="Q8" s="54"/>
      <c r="R8" s="257"/>
      <c r="S8" s="257"/>
      <c r="T8" s="257"/>
      <c r="U8" s="261"/>
      <c r="V8" s="261"/>
      <c r="W8" s="261"/>
      <c r="X8" s="257"/>
      <c r="Y8" s="257"/>
      <c r="Z8" s="257"/>
      <c r="AA8" s="257"/>
      <c r="AB8" s="257"/>
    </row>
    <row r="9" spans="1:35" ht="12" thickBot="1">
      <c r="A9" s="30"/>
      <c r="B9" s="32"/>
      <c r="C9" s="32"/>
      <c r="D9" s="30"/>
      <c r="E9" s="248"/>
      <c r="F9" s="248"/>
      <c r="G9" s="248"/>
      <c r="H9" s="248"/>
      <c r="I9" s="248"/>
      <c r="J9" s="54"/>
      <c r="K9" s="54"/>
      <c r="L9" s="54"/>
      <c r="M9" s="54"/>
      <c r="N9" s="54"/>
      <c r="O9" s="54"/>
      <c r="P9" s="54"/>
      <c r="Q9" s="261"/>
      <c r="R9" s="261"/>
      <c r="S9" s="261"/>
      <c r="T9" s="261"/>
      <c r="U9" s="261"/>
    </row>
    <row r="10" spans="1:35" ht="6" customHeight="1">
      <c r="A10" s="122"/>
      <c r="B10" s="64"/>
      <c r="C10" s="57"/>
      <c r="D10" s="64"/>
      <c r="E10" s="262"/>
      <c r="F10" s="262"/>
      <c r="G10" s="262"/>
      <c r="H10" s="262"/>
      <c r="I10" s="262"/>
      <c r="J10" s="262"/>
      <c r="K10" s="262"/>
      <c r="L10" s="262"/>
      <c r="M10" s="263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64"/>
      <c r="AI10" s="72"/>
    </row>
    <row r="11" spans="1:35" s="248" customFormat="1">
      <c r="A11" s="123" t="s">
        <v>51</v>
      </c>
      <c r="B11" s="107"/>
      <c r="C11" s="58">
        <v>-1</v>
      </c>
      <c r="D11" s="93"/>
      <c r="E11" s="150" t="s">
        <v>21</v>
      </c>
      <c r="F11" s="258"/>
      <c r="G11" s="150" t="s">
        <v>21</v>
      </c>
      <c r="H11" s="258"/>
      <c r="I11" s="150" t="s">
        <v>21</v>
      </c>
      <c r="J11" s="258"/>
      <c r="K11" s="150" t="s">
        <v>21</v>
      </c>
      <c r="L11" s="258"/>
      <c r="M11" s="151" t="s">
        <v>21</v>
      </c>
      <c r="N11" s="258"/>
      <c r="O11" s="150" t="s">
        <v>21</v>
      </c>
      <c r="P11" s="258"/>
      <c r="Q11" s="150" t="s">
        <v>21</v>
      </c>
      <c r="R11" s="258"/>
      <c r="S11" s="150" t="s">
        <v>14</v>
      </c>
      <c r="T11" s="258"/>
      <c r="U11" s="150" t="s">
        <v>14</v>
      </c>
      <c r="V11" s="258"/>
      <c r="W11" s="150" t="s">
        <v>14</v>
      </c>
      <c r="X11" s="258"/>
      <c r="Y11" s="150" t="s">
        <v>14</v>
      </c>
      <c r="Z11" s="258"/>
      <c r="AA11" s="150" t="s">
        <v>14</v>
      </c>
      <c r="AB11" s="258"/>
      <c r="AC11" s="150" t="s">
        <v>52</v>
      </c>
      <c r="AD11" s="258"/>
      <c r="AE11" s="150" t="s">
        <v>52</v>
      </c>
      <c r="AF11" s="258"/>
      <c r="AG11" s="150" t="s">
        <v>53</v>
      </c>
      <c r="AH11" s="31"/>
      <c r="AI11" s="389" t="s">
        <v>42</v>
      </c>
    </row>
    <row r="12" spans="1:35" ht="6" customHeight="1">
      <c r="A12" s="124"/>
      <c r="B12" s="38"/>
      <c r="C12" s="58"/>
      <c r="D12" s="93"/>
      <c r="E12" s="265"/>
      <c r="F12" s="265"/>
      <c r="G12" s="265"/>
      <c r="H12" s="265"/>
      <c r="I12" s="265"/>
      <c r="J12" s="265"/>
      <c r="K12" s="265"/>
      <c r="L12" s="265"/>
      <c r="M12" s="266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31"/>
      <c r="AI12" s="389"/>
    </row>
    <row r="13" spans="1:35">
      <c r="A13" s="124" t="s">
        <v>54</v>
      </c>
      <c r="B13" s="38"/>
      <c r="C13" s="58">
        <v>-2</v>
      </c>
      <c r="D13" s="93"/>
      <c r="E13" s="152" t="s">
        <v>55</v>
      </c>
      <c r="F13" s="265"/>
      <c r="G13" s="152" t="s">
        <v>56</v>
      </c>
      <c r="H13" s="265"/>
      <c r="I13" s="152" t="s">
        <v>56</v>
      </c>
      <c r="J13" s="265"/>
      <c r="K13" s="152" t="s">
        <v>55</v>
      </c>
      <c r="L13" s="265"/>
      <c r="M13" s="153" t="s">
        <v>55</v>
      </c>
      <c r="N13" s="265"/>
      <c r="O13" s="152" t="s">
        <v>55</v>
      </c>
      <c r="P13" s="265"/>
      <c r="Q13" s="152" t="s">
        <v>55</v>
      </c>
      <c r="R13" s="265"/>
      <c r="S13" s="152" t="s">
        <v>57</v>
      </c>
      <c r="T13" s="265"/>
      <c r="U13" s="152" t="s">
        <v>57</v>
      </c>
      <c r="V13" s="265"/>
      <c r="W13" s="152" t="s">
        <v>57</v>
      </c>
      <c r="X13" s="265"/>
      <c r="Y13" s="152" t="s">
        <v>57</v>
      </c>
      <c r="Z13" s="265"/>
      <c r="AA13" s="152" t="s">
        <v>57</v>
      </c>
      <c r="AB13" s="265"/>
      <c r="AC13" s="152" t="s">
        <v>55</v>
      </c>
      <c r="AD13" s="265"/>
      <c r="AE13" s="152" t="s">
        <v>58</v>
      </c>
      <c r="AF13" s="265"/>
      <c r="AG13" s="152" t="s">
        <v>58</v>
      </c>
      <c r="AH13" s="33"/>
      <c r="AI13" s="389"/>
    </row>
    <row r="14" spans="1:35" ht="6" customHeight="1">
      <c r="A14" s="124"/>
      <c r="B14" s="38"/>
      <c r="C14" s="58"/>
      <c r="D14" s="93"/>
      <c r="E14" s="258"/>
      <c r="F14" s="258"/>
      <c r="G14" s="258"/>
      <c r="H14" s="258"/>
      <c r="I14" s="258"/>
      <c r="J14" s="258"/>
      <c r="K14" s="258"/>
      <c r="L14" s="258"/>
      <c r="M14" s="267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31"/>
      <c r="AI14" s="389"/>
    </row>
    <row r="15" spans="1:35">
      <c r="A15" s="124" t="s">
        <v>59</v>
      </c>
      <c r="B15" s="38"/>
      <c r="C15" s="58">
        <v>-3</v>
      </c>
      <c r="D15" s="93"/>
      <c r="E15" s="154"/>
      <c r="F15" s="258"/>
      <c r="G15" s="155"/>
      <c r="H15" s="258"/>
      <c r="I15" s="155"/>
      <c r="J15" s="258"/>
      <c r="K15" s="155"/>
      <c r="L15" s="258"/>
      <c r="M15" s="156"/>
      <c r="N15" s="258"/>
      <c r="O15" s="155"/>
      <c r="P15" s="258"/>
      <c r="Q15" s="155"/>
      <c r="R15" s="258"/>
      <c r="S15" s="155"/>
      <c r="T15" s="258"/>
      <c r="U15" s="155"/>
      <c r="V15" s="258"/>
      <c r="W15" s="155"/>
      <c r="X15" s="258"/>
      <c r="Y15" s="155"/>
      <c r="Z15" s="258"/>
      <c r="AA15" s="155"/>
      <c r="AB15" s="258"/>
      <c r="AC15" s="155"/>
      <c r="AD15" s="258"/>
      <c r="AE15" s="155"/>
      <c r="AF15" s="258"/>
      <c r="AG15" s="155"/>
      <c r="AH15" s="31"/>
      <c r="AI15" s="389"/>
    </row>
    <row r="16" spans="1:35" ht="6" customHeight="1">
      <c r="A16" s="124"/>
      <c r="B16" s="38"/>
      <c r="C16" s="58"/>
      <c r="D16" s="93"/>
      <c r="E16" s="258"/>
      <c r="F16" s="258"/>
      <c r="G16" s="258"/>
      <c r="H16" s="258"/>
      <c r="I16" s="258"/>
      <c r="J16" s="258"/>
      <c r="K16" s="258"/>
      <c r="L16" s="258"/>
      <c r="M16" s="267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258"/>
      <c r="AD16" s="258"/>
      <c r="AE16" s="258"/>
      <c r="AF16" s="258"/>
      <c r="AG16" s="258"/>
      <c r="AH16" s="31"/>
      <c r="AI16" s="389"/>
    </row>
    <row r="17" spans="1:35">
      <c r="A17" s="124" t="s">
        <v>60</v>
      </c>
      <c r="B17" s="38"/>
      <c r="C17" s="58">
        <v>-4</v>
      </c>
      <c r="D17" s="93"/>
      <c r="E17" s="154"/>
      <c r="F17" s="258"/>
      <c r="G17" s="155"/>
      <c r="H17" s="258"/>
      <c r="I17" s="155"/>
      <c r="J17" s="258"/>
      <c r="K17" s="155"/>
      <c r="L17" s="258"/>
      <c r="M17" s="156"/>
      <c r="N17" s="258"/>
      <c r="O17" s="155"/>
      <c r="P17" s="258"/>
      <c r="Q17" s="155"/>
      <c r="R17" s="258"/>
      <c r="S17" s="155"/>
      <c r="T17" s="258"/>
      <c r="U17" s="155"/>
      <c r="V17" s="258"/>
      <c r="W17" s="155"/>
      <c r="X17" s="258"/>
      <c r="Y17" s="155"/>
      <c r="Z17" s="258"/>
      <c r="AA17" s="155"/>
      <c r="AB17" s="258"/>
      <c r="AC17" s="155"/>
      <c r="AD17" s="258"/>
      <c r="AE17" s="155"/>
      <c r="AF17" s="258"/>
      <c r="AG17" s="155"/>
      <c r="AH17" s="31"/>
      <c r="AI17" s="389"/>
    </row>
    <row r="18" spans="1:35" ht="6" customHeight="1">
      <c r="A18" s="124"/>
      <c r="B18" s="38"/>
      <c r="C18" s="58"/>
      <c r="D18" s="93"/>
      <c r="E18" s="258"/>
      <c r="F18" s="258"/>
      <c r="G18" s="258"/>
      <c r="H18" s="258"/>
      <c r="I18" s="258"/>
      <c r="J18" s="258"/>
      <c r="K18" s="258"/>
      <c r="L18" s="258"/>
      <c r="M18" s="267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31"/>
      <c r="AI18" s="389"/>
    </row>
    <row r="19" spans="1:35" ht="22.5">
      <c r="A19" s="125" t="s">
        <v>61</v>
      </c>
      <c r="B19" s="108"/>
      <c r="C19" s="58">
        <v>-5</v>
      </c>
      <c r="D19" s="93"/>
      <c r="E19" s="157" t="s">
        <v>62</v>
      </c>
      <c r="F19" s="268"/>
      <c r="G19" s="157" t="s">
        <v>63</v>
      </c>
      <c r="H19" s="268"/>
      <c r="I19" s="157" t="s">
        <v>64</v>
      </c>
      <c r="J19" s="268"/>
      <c r="K19" s="157" t="s">
        <v>65</v>
      </c>
      <c r="L19" s="268"/>
      <c r="M19" s="153" t="s">
        <v>66</v>
      </c>
      <c r="N19" s="268"/>
      <c r="O19" s="157" t="s">
        <v>67</v>
      </c>
      <c r="P19" s="268"/>
      <c r="Q19" s="157" t="s">
        <v>68</v>
      </c>
      <c r="R19" s="268"/>
      <c r="S19" s="157" t="s">
        <v>62</v>
      </c>
      <c r="T19" s="268"/>
      <c r="U19" s="157" t="s">
        <v>63</v>
      </c>
      <c r="V19" s="268"/>
      <c r="W19" s="157" t="s">
        <v>67</v>
      </c>
      <c r="X19" s="268"/>
      <c r="Y19" s="157" t="s">
        <v>69</v>
      </c>
      <c r="Z19" s="268"/>
      <c r="AA19" s="157" t="s">
        <v>70</v>
      </c>
      <c r="AB19" s="268"/>
      <c r="AC19" s="157" t="s">
        <v>71</v>
      </c>
      <c r="AD19" s="268"/>
      <c r="AE19" s="157" t="s">
        <v>72</v>
      </c>
      <c r="AF19" s="268"/>
      <c r="AG19" s="157" t="s">
        <v>73</v>
      </c>
      <c r="AH19" s="167"/>
      <c r="AI19" s="389"/>
    </row>
    <row r="20" spans="1:35" ht="6" customHeight="1" thickBot="1">
      <c r="A20" s="126"/>
      <c r="B20" s="109"/>
      <c r="C20" s="65"/>
      <c r="D20" s="94"/>
      <c r="E20" s="270"/>
      <c r="F20" s="270"/>
      <c r="G20" s="270"/>
      <c r="H20" s="270"/>
      <c r="I20" s="270"/>
      <c r="J20" s="270"/>
      <c r="K20" s="271"/>
      <c r="L20" s="270"/>
      <c r="M20" s="272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  <c r="AE20" s="270"/>
      <c r="AF20" s="270"/>
      <c r="AG20" s="270"/>
      <c r="AH20" s="66"/>
      <c r="AI20" s="73"/>
    </row>
    <row r="21" spans="1:35" ht="12" thickBot="1">
      <c r="A21" s="127"/>
      <c r="B21" s="95"/>
      <c r="C21" s="67"/>
      <c r="D21" s="95"/>
      <c r="E21" s="274"/>
      <c r="F21" s="274"/>
      <c r="G21" s="275"/>
      <c r="H21" s="274"/>
      <c r="I21" s="275"/>
      <c r="J21" s="274"/>
      <c r="K21" s="275"/>
      <c r="L21" s="274"/>
      <c r="M21" s="276"/>
      <c r="N21" s="274"/>
      <c r="O21" s="274"/>
      <c r="P21" s="274"/>
      <c r="Q21" s="275"/>
      <c r="R21" s="274"/>
      <c r="S21" s="275"/>
      <c r="T21" s="274"/>
      <c r="U21" s="275"/>
      <c r="V21" s="274"/>
      <c r="W21" s="275"/>
      <c r="X21" s="274"/>
      <c r="Y21" s="274"/>
      <c r="Z21" s="274"/>
      <c r="AA21" s="274"/>
      <c r="AB21" s="274"/>
      <c r="AC21" s="274"/>
      <c r="AD21" s="274"/>
      <c r="AE21" s="275"/>
      <c r="AF21" s="274"/>
      <c r="AG21" s="275"/>
      <c r="AH21" s="68"/>
      <c r="AI21" s="74"/>
    </row>
    <row r="22" spans="1:35">
      <c r="A22" s="124" t="s">
        <v>149</v>
      </c>
      <c r="B22" s="38"/>
      <c r="C22" s="59">
        <v>-10</v>
      </c>
      <c r="D22" s="96"/>
      <c r="E22" s="158"/>
      <c r="F22" s="278"/>
      <c r="G22" s="158"/>
      <c r="H22" s="278"/>
      <c r="I22" s="158"/>
      <c r="J22" s="278"/>
      <c r="K22" s="158"/>
      <c r="L22" s="278"/>
      <c r="M22" s="159"/>
      <c r="N22" s="278"/>
      <c r="O22" s="159"/>
      <c r="P22" s="278"/>
      <c r="Q22" s="158"/>
      <c r="R22" s="278"/>
      <c r="S22" s="158"/>
      <c r="T22" s="278"/>
      <c r="U22" s="158"/>
      <c r="V22" s="278"/>
      <c r="W22" s="158"/>
      <c r="X22" s="278"/>
      <c r="Y22" s="158"/>
      <c r="Z22" s="278"/>
      <c r="AA22" s="158"/>
      <c r="AB22" s="278"/>
      <c r="AC22" s="158"/>
      <c r="AD22" s="278"/>
      <c r="AE22" s="158"/>
      <c r="AF22" s="278"/>
      <c r="AG22" s="158"/>
      <c r="AH22" s="83"/>
      <c r="AI22" s="84">
        <f>SUM(E22:AG22)</f>
        <v>0</v>
      </c>
    </row>
    <row r="23" spans="1:35">
      <c r="A23" s="128"/>
      <c r="B23" s="110"/>
      <c r="C23" s="60"/>
      <c r="D23" s="97"/>
      <c r="E23" s="280"/>
      <c r="F23" s="278"/>
      <c r="G23" s="280"/>
      <c r="H23" s="278"/>
      <c r="I23" s="280"/>
      <c r="J23" s="278"/>
      <c r="K23" s="280"/>
      <c r="L23" s="278"/>
      <c r="M23" s="267"/>
      <c r="N23" s="278"/>
      <c r="O23" s="267"/>
      <c r="P23" s="278"/>
      <c r="Q23" s="280"/>
      <c r="R23" s="278"/>
      <c r="S23" s="280"/>
      <c r="T23" s="278"/>
      <c r="U23" s="280"/>
      <c r="V23" s="278"/>
      <c r="W23" s="280"/>
      <c r="X23" s="278"/>
      <c r="Y23" s="280"/>
      <c r="Z23" s="278"/>
      <c r="AA23" s="280"/>
      <c r="AB23" s="278"/>
      <c r="AC23" s="280"/>
      <c r="AD23" s="278"/>
      <c r="AE23" s="280"/>
      <c r="AF23" s="278"/>
      <c r="AG23" s="280"/>
      <c r="AH23" s="83"/>
      <c r="AI23" s="84"/>
    </row>
    <row r="24" spans="1:35">
      <c r="A24" s="129" t="s">
        <v>74</v>
      </c>
      <c r="B24" s="111"/>
      <c r="C24" s="59">
        <v>-20</v>
      </c>
      <c r="D24" s="96"/>
      <c r="E24" s="162"/>
      <c r="F24" s="280"/>
      <c r="G24" s="162"/>
      <c r="H24" s="280"/>
      <c r="I24" s="162"/>
      <c r="J24" s="280"/>
      <c r="K24" s="162"/>
      <c r="L24" s="280"/>
      <c r="M24" s="153"/>
      <c r="N24" s="280"/>
      <c r="O24" s="153"/>
      <c r="P24" s="280"/>
      <c r="Q24" s="162"/>
      <c r="R24" s="280"/>
      <c r="S24" s="162"/>
      <c r="T24" s="280"/>
      <c r="U24" s="162"/>
      <c r="V24" s="280"/>
      <c r="W24" s="162"/>
      <c r="X24" s="280"/>
      <c r="Y24" s="162"/>
      <c r="Z24" s="280"/>
      <c r="AA24" s="162"/>
      <c r="AB24" s="280"/>
      <c r="AC24" s="162"/>
      <c r="AD24" s="280"/>
      <c r="AE24" s="162"/>
      <c r="AF24" s="280"/>
      <c r="AG24" s="162"/>
      <c r="AH24" s="85"/>
      <c r="AI24" s="86">
        <f>SUM(E24:AG24)</f>
        <v>0</v>
      </c>
    </row>
    <row r="25" spans="1:35">
      <c r="A25" s="128"/>
      <c r="B25" s="110"/>
      <c r="C25" s="60"/>
      <c r="D25" s="97"/>
      <c r="E25" s="280"/>
      <c r="F25" s="280"/>
      <c r="G25" s="280"/>
      <c r="H25" s="280"/>
      <c r="I25" s="280"/>
      <c r="J25" s="280"/>
      <c r="K25" s="280"/>
      <c r="L25" s="280"/>
      <c r="M25" s="267"/>
      <c r="N25" s="280"/>
      <c r="O25" s="267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83"/>
      <c r="AI25" s="84"/>
    </row>
    <row r="26" spans="1:35">
      <c r="A26" s="130" t="s">
        <v>75</v>
      </c>
      <c r="B26" s="112"/>
      <c r="C26" s="59">
        <v>-30</v>
      </c>
      <c r="D26" s="96"/>
      <c r="E26" s="280"/>
      <c r="F26" s="280"/>
      <c r="G26" s="280"/>
      <c r="H26" s="280"/>
      <c r="I26" s="280"/>
      <c r="J26" s="280"/>
      <c r="K26" s="280"/>
      <c r="L26" s="280"/>
      <c r="M26" s="267"/>
      <c r="N26" s="280"/>
      <c r="O26" s="267"/>
      <c r="P26" s="280"/>
      <c r="Q26" s="280"/>
      <c r="R26" s="280"/>
      <c r="S26" s="280"/>
      <c r="T26" s="280"/>
      <c r="U26" s="280"/>
      <c r="V26" s="280"/>
      <c r="W26" s="280"/>
      <c r="X26" s="280"/>
      <c r="Y26" s="280"/>
      <c r="Z26" s="280"/>
      <c r="AA26" s="280"/>
      <c r="AB26" s="280"/>
      <c r="AC26" s="280"/>
      <c r="AD26" s="280"/>
      <c r="AE26" s="280"/>
      <c r="AF26" s="280"/>
      <c r="AG26" s="280"/>
      <c r="AH26" s="85"/>
      <c r="AI26" s="86"/>
    </row>
    <row r="27" spans="1:35" ht="6" customHeight="1" thickBot="1">
      <c r="A27" s="131"/>
      <c r="B27" s="8"/>
      <c r="C27" s="60"/>
      <c r="D27" s="97"/>
      <c r="E27" s="280"/>
      <c r="F27" s="278"/>
      <c r="G27" s="280"/>
      <c r="H27" s="278"/>
      <c r="I27" s="280"/>
      <c r="J27" s="278"/>
      <c r="K27" s="280"/>
      <c r="L27" s="278"/>
      <c r="M27" s="267"/>
      <c r="N27" s="278"/>
      <c r="O27" s="267"/>
      <c r="P27" s="278"/>
      <c r="Q27" s="280"/>
      <c r="R27" s="278"/>
      <c r="S27" s="280"/>
      <c r="T27" s="278"/>
      <c r="U27" s="280"/>
      <c r="V27" s="278"/>
      <c r="W27" s="280"/>
      <c r="X27" s="278"/>
      <c r="Y27" s="280"/>
      <c r="Z27" s="278"/>
      <c r="AA27" s="280"/>
      <c r="AB27" s="278"/>
      <c r="AC27" s="280"/>
      <c r="AD27" s="278"/>
      <c r="AE27" s="280"/>
      <c r="AF27" s="278"/>
      <c r="AG27" s="280"/>
      <c r="AH27" s="83"/>
      <c r="AI27" s="84"/>
    </row>
    <row r="28" spans="1:35">
      <c r="A28" s="132" t="s">
        <v>76</v>
      </c>
      <c r="B28" s="113"/>
      <c r="C28" s="59">
        <v>-31</v>
      </c>
      <c r="D28" s="96"/>
      <c r="E28" s="158"/>
      <c r="F28" s="278"/>
      <c r="G28" s="158"/>
      <c r="H28" s="278"/>
      <c r="I28" s="158"/>
      <c r="J28" s="278"/>
      <c r="K28" s="158"/>
      <c r="L28" s="278"/>
      <c r="M28" s="159"/>
      <c r="N28" s="278"/>
      <c r="O28" s="159"/>
      <c r="P28" s="278"/>
      <c r="Q28" s="158"/>
      <c r="R28" s="278"/>
      <c r="S28" s="158"/>
      <c r="T28" s="278"/>
      <c r="U28" s="158"/>
      <c r="V28" s="278"/>
      <c r="W28" s="158"/>
      <c r="X28" s="278"/>
      <c r="Y28" s="158"/>
      <c r="Z28" s="278"/>
      <c r="AA28" s="158"/>
      <c r="AB28" s="278"/>
      <c r="AC28" s="158"/>
      <c r="AD28" s="278"/>
      <c r="AE28" s="158"/>
      <c r="AF28" s="278"/>
      <c r="AG28" s="158"/>
      <c r="AH28" s="83"/>
      <c r="AI28" s="86">
        <f>SUM(E28:AG28)</f>
        <v>0</v>
      </c>
    </row>
    <row r="29" spans="1:35" ht="6" customHeight="1" thickBot="1">
      <c r="A29" s="133"/>
      <c r="B29" s="114"/>
      <c r="C29" s="60"/>
      <c r="D29" s="97"/>
      <c r="E29" s="278"/>
      <c r="F29" s="278"/>
      <c r="G29" s="278"/>
      <c r="H29" s="278"/>
      <c r="I29" s="278"/>
      <c r="J29" s="278"/>
      <c r="K29" s="278"/>
      <c r="L29" s="278"/>
      <c r="M29" s="266"/>
      <c r="N29" s="278"/>
      <c r="O29" s="266"/>
      <c r="P29" s="278"/>
      <c r="Q29" s="278"/>
      <c r="R29" s="278"/>
      <c r="S29" s="278"/>
      <c r="T29" s="278"/>
      <c r="U29" s="278"/>
      <c r="V29" s="278"/>
      <c r="W29" s="278"/>
      <c r="X29" s="278"/>
      <c r="Y29" s="278"/>
      <c r="Z29" s="278"/>
      <c r="AA29" s="278"/>
      <c r="AB29" s="278"/>
      <c r="AC29" s="278"/>
      <c r="AD29" s="278"/>
      <c r="AE29" s="278"/>
      <c r="AF29" s="278"/>
      <c r="AG29" s="278"/>
      <c r="AH29" s="83"/>
      <c r="AI29" s="84"/>
    </row>
    <row r="30" spans="1:35">
      <c r="A30" s="132" t="s">
        <v>77</v>
      </c>
      <c r="B30" s="113"/>
      <c r="C30" s="59">
        <v>-32</v>
      </c>
      <c r="D30" s="96"/>
      <c r="E30" s="158"/>
      <c r="F30" s="278"/>
      <c r="G30" s="158"/>
      <c r="H30" s="278"/>
      <c r="I30" s="158"/>
      <c r="J30" s="278"/>
      <c r="K30" s="158"/>
      <c r="L30" s="278"/>
      <c r="M30" s="159"/>
      <c r="N30" s="278"/>
      <c r="O30" s="159"/>
      <c r="P30" s="278"/>
      <c r="Q30" s="158"/>
      <c r="R30" s="278"/>
      <c r="S30" s="158"/>
      <c r="T30" s="278"/>
      <c r="U30" s="158"/>
      <c r="V30" s="278"/>
      <c r="W30" s="158"/>
      <c r="X30" s="278"/>
      <c r="Y30" s="158"/>
      <c r="Z30" s="278"/>
      <c r="AA30" s="158"/>
      <c r="AB30" s="278"/>
      <c r="AC30" s="158"/>
      <c r="AD30" s="278"/>
      <c r="AE30" s="158"/>
      <c r="AF30" s="278"/>
      <c r="AG30" s="158"/>
      <c r="AH30" s="83"/>
      <c r="AI30" s="86">
        <f>SUM(E30:AG30)</f>
        <v>0</v>
      </c>
    </row>
    <row r="31" spans="1:35">
      <c r="A31" s="131"/>
      <c r="B31" s="8"/>
      <c r="C31" s="60"/>
      <c r="D31" s="97"/>
      <c r="E31" s="278"/>
      <c r="F31" s="278"/>
      <c r="G31" s="278"/>
      <c r="H31" s="278"/>
      <c r="I31" s="278"/>
      <c r="J31" s="278"/>
      <c r="K31" s="278"/>
      <c r="L31" s="278"/>
      <c r="M31" s="266"/>
      <c r="N31" s="278"/>
      <c r="O31" s="266"/>
      <c r="P31" s="278"/>
      <c r="Q31" s="278"/>
      <c r="R31" s="278"/>
      <c r="S31" s="278"/>
      <c r="T31" s="278"/>
      <c r="U31" s="278"/>
      <c r="V31" s="278"/>
      <c r="W31" s="278"/>
      <c r="X31" s="278"/>
      <c r="Y31" s="278"/>
      <c r="Z31" s="278"/>
      <c r="AA31" s="278"/>
      <c r="AB31" s="278"/>
      <c r="AC31" s="278"/>
      <c r="AD31" s="278"/>
      <c r="AE31" s="278"/>
      <c r="AF31" s="278"/>
      <c r="AG31" s="278"/>
      <c r="AH31" s="83"/>
      <c r="AI31" s="84"/>
    </row>
    <row r="32" spans="1:35">
      <c r="A32" s="124" t="s">
        <v>78</v>
      </c>
      <c r="B32" s="38"/>
      <c r="C32" s="59">
        <v>-40</v>
      </c>
      <c r="D32" s="96"/>
      <c r="E32" s="162"/>
      <c r="F32" s="278"/>
      <c r="G32" s="162"/>
      <c r="H32" s="278"/>
      <c r="I32" s="162"/>
      <c r="J32" s="278"/>
      <c r="K32" s="162"/>
      <c r="L32" s="278"/>
      <c r="M32" s="153"/>
      <c r="N32" s="278"/>
      <c r="O32" s="153"/>
      <c r="P32" s="278"/>
      <c r="Q32" s="162"/>
      <c r="R32" s="278"/>
      <c r="S32" s="162"/>
      <c r="T32" s="278"/>
      <c r="U32" s="162"/>
      <c r="V32" s="278"/>
      <c r="W32" s="162"/>
      <c r="X32" s="278"/>
      <c r="Y32" s="162"/>
      <c r="Z32" s="278"/>
      <c r="AA32" s="162"/>
      <c r="AB32" s="278"/>
      <c r="AC32" s="162"/>
      <c r="AD32" s="278"/>
      <c r="AE32" s="162"/>
      <c r="AF32" s="278"/>
      <c r="AG32" s="162"/>
      <c r="AH32" s="83"/>
      <c r="AI32" s="84">
        <f>SUM(E32:AG32)</f>
        <v>0</v>
      </c>
    </row>
    <row r="33" spans="1:35">
      <c r="A33" s="128" t="s">
        <v>79</v>
      </c>
      <c r="B33" s="110"/>
      <c r="C33" s="60"/>
      <c r="D33" s="97"/>
      <c r="E33" s="278"/>
      <c r="F33" s="278"/>
      <c r="G33" s="278"/>
      <c r="H33" s="278"/>
      <c r="I33" s="278"/>
      <c r="J33" s="278"/>
      <c r="K33" s="278"/>
      <c r="L33" s="278"/>
      <c r="M33" s="266"/>
      <c r="N33" s="278"/>
      <c r="O33" s="266"/>
      <c r="P33" s="278"/>
      <c r="Q33" s="278"/>
      <c r="R33" s="278"/>
      <c r="S33" s="278"/>
      <c r="T33" s="278"/>
      <c r="U33" s="278"/>
      <c r="V33" s="278"/>
      <c r="W33" s="278"/>
      <c r="X33" s="278"/>
      <c r="Y33" s="278"/>
      <c r="Z33" s="278"/>
      <c r="AA33" s="278"/>
      <c r="AB33" s="278"/>
      <c r="AC33" s="278"/>
      <c r="AD33" s="278"/>
      <c r="AE33" s="278"/>
      <c r="AF33" s="278"/>
      <c r="AG33" s="278"/>
      <c r="AH33" s="83"/>
      <c r="AI33" s="84"/>
    </row>
    <row r="34" spans="1:35">
      <c r="A34" s="128"/>
      <c r="B34" s="110"/>
      <c r="C34" s="60"/>
      <c r="D34" s="97"/>
      <c r="E34" s="278"/>
      <c r="F34" s="278"/>
      <c r="G34" s="278"/>
      <c r="H34" s="278"/>
      <c r="I34" s="278"/>
      <c r="J34" s="278"/>
      <c r="K34" s="278"/>
      <c r="L34" s="278"/>
      <c r="M34" s="266"/>
      <c r="N34" s="278"/>
      <c r="O34" s="266"/>
      <c r="P34" s="278"/>
      <c r="Q34" s="278"/>
      <c r="R34" s="278"/>
      <c r="S34" s="278"/>
      <c r="T34" s="278"/>
      <c r="U34" s="278"/>
      <c r="V34" s="278"/>
      <c r="W34" s="278"/>
      <c r="X34" s="278"/>
      <c r="Y34" s="278"/>
      <c r="Z34" s="278"/>
      <c r="AA34" s="278"/>
      <c r="AB34" s="278"/>
      <c r="AC34" s="278"/>
      <c r="AD34" s="278"/>
      <c r="AE34" s="278"/>
      <c r="AF34" s="278"/>
      <c r="AG34" s="278"/>
      <c r="AH34" s="83"/>
      <c r="AI34" s="84"/>
    </row>
    <row r="35" spans="1:35">
      <c r="A35" s="124" t="s">
        <v>80</v>
      </c>
      <c r="B35" s="38"/>
      <c r="C35" s="59">
        <v>-50</v>
      </c>
      <c r="D35" s="96"/>
      <c r="E35" s="280"/>
      <c r="F35" s="280"/>
      <c r="G35" s="280"/>
      <c r="H35" s="280"/>
      <c r="I35" s="280"/>
      <c r="J35" s="280"/>
      <c r="K35" s="280"/>
      <c r="L35" s="280"/>
      <c r="M35" s="267"/>
      <c r="N35" s="280"/>
      <c r="O35" s="267"/>
      <c r="P35" s="280"/>
      <c r="Q35" s="280"/>
      <c r="R35" s="280"/>
      <c r="S35" s="280"/>
      <c r="T35" s="280"/>
      <c r="U35" s="280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280"/>
      <c r="AH35" s="85"/>
      <c r="AI35" s="86"/>
    </row>
    <row r="36" spans="1:35" ht="6" customHeight="1">
      <c r="A36" s="128"/>
      <c r="B36" s="110"/>
      <c r="C36" s="60"/>
      <c r="D36" s="97"/>
      <c r="E36" s="278"/>
      <c r="F36" s="278"/>
      <c r="G36" s="278"/>
      <c r="H36" s="278"/>
      <c r="I36" s="278"/>
      <c r="J36" s="278"/>
      <c r="K36" s="278"/>
      <c r="L36" s="278"/>
      <c r="M36" s="266"/>
      <c r="N36" s="278"/>
      <c r="O36" s="266"/>
      <c r="P36" s="278"/>
      <c r="Q36" s="278"/>
      <c r="R36" s="278"/>
      <c r="S36" s="278"/>
      <c r="T36" s="278"/>
      <c r="U36" s="278"/>
      <c r="V36" s="278"/>
      <c r="W36" s="278"/>
      <c r="X36" s="278"/>
      <c r="Y36" s="278"/>
      <c r="Z36" s="278"/>
      <c r="AA36" s="278"/>
      <c r="AB36" s="278"/>
      <c r="AC36" s="278"/>
      <c r="AD36" s="278"/>
      <c r="AE36" s="278"/>
      <c r="AF36" s="278"/>
      <c r="AG36" s="278"/>
      <c r="AH36" s="83"/>
      <c r="AI36" s="84"/>
    </row>
    <row r="37" spans="1:35">
      <c r="A37" s="134" t="s">
        <v>81</v>
      </c>
      <c r="B37" s="115"/>
      <c r="C37" s="59">
        <v>-51</v>
      </c>
      <c r="D37" s="96"/>
      <c r="E37" s="162"/>
      <c r="F37" s="278"/>
      <c r="G37" s="162"/>
      <c r="H37" s="278"/>
      <c r="I37" s="162"/>
      <c r="J37" s="278"/>
      <c r="K37" s="162"/>
      <c r="L37" s="278"/>
      <c r="M37" s="153"/>
      <c r="N37" s="278"/>
      <c r="O37" s="153"/>
      <c r="P37" s="278"/>
      <c r="Q37" s="162"/>
      <c r="R37" s="278"/>
      <c r="S37" s="162"/>
      <c r="T37" s="278"/>
      <c r="U37" s="162"/>
      <c r="V37" s="278"/>
      <c r="W37" s="162"/>
      <c r="X37" s="278"/>
      <c r="Y37" s="162"/>
      <c r="Z37" s="278"/>
      <c r="AA37" s="162"/>
      <c r="AB37" s="278"/>
      <c r="AC37" s="162"/>
      <c r="AD37" s="278"/>
      <c r="AE37" s="162"/>
      <c r="AF37" s="278"/>
      <c r="AG37" s="162"/>
      <c r="AH37" s="83"/>
      <c r="AI37" s="84">
        <f>SUM(E37:AG37)</f>
        <v>0</v>
      </c>
    </row>
    <row r="38" spans="1:35" ht="6" customHeight="1">
      <c r="A38" s="134"/>
      <c r="B38" s="115"/>
      <c r="C38" s="60"/>
      <c r="D38" s="97"/>
      <c r="E38" s="280"/>
      <c r="F38" s="280"/>
      <c r="G38" s="280"/>
      <c r="H38" s="280"/>
      <c r="I38" s="280"/>
      <c r="J38" s="280"/>
      <c r="K38" s="280"/>
      <c r="L38" s="280"/>
      <c r="M38" s="267"/>
      <c r="N38" s="280"/>
      <c r="O38" s="267"/>
      <c r="P38" s="280"/>
      <c r="Q38" s="280"/>
      <c r="R38" s="280"/>
      <c r="S38" s="280"/>
      <c r="T38" s="280"/>
      <c r="U38" s="280"/>
      <c r="V38" s="280"/>
      <c r="W38" s="280"/>
      <c r="X38" s="280"/>
      <c r="Y38" s="280"/>
      <c r="Z38" s="280"/>
      <c r="AA38" s="280"/>
      <c r="AB38" s="280"/>
      <c r="AC38" s="280"/>
      <c r="AD38" s="280"/>
      <c r="AE38" s="280"/>
      <c r="AF38" s="280"/>
      <c r="AG38" s="280"/>
      <c r="AH38" s="83"/>
      <c r="AI38" s="84"/>
    </row>
    <row r="39" spans="1:35">
      <c r="A39" s="134" t="s">
        <v>82</v>
      </c>
      <c r="B39" s="115"/>
      <c r="C39" s="59">
        <v>-52</v>
      </c>
      <c r="D39" s="96"/>
      <c r="E39" s="162"/>
      <c r="F39" s="278"/>
      <c r="G39" s="162"/>
      <c r="H39" s="278"/>
      <c r="I39" s="162"/>
      <c r="J39" s="278"/>
      <c r="K39" s="162"/>
      <c r="L39" s="278"/>
      <c r="M39" s="153"/>
      <c r="N39" s="278"/>
      <c r="O39" s="153"/>
      <c r="P39" s="278"/>
      <c r="Q39" s="162"/>
      <c r="R39" s="278"/>
      <c r="S39" s="162"/>
      <c r="T39" s="278"/>
      <c r="U39" s="162"/>
      <c r="V39" s="278"/>
      <c r="W39" s="162"/>
      <c r="X39" s="278"/>
      <c r="Y39" s="162"/>
      <c r="Z39" s="278"/>
      <c r="AA39" s="162"/>
      <c r="AB39" s="278"/>
      <c r="AC39" s="162"/>
      <c r="AD39" s="278"/>
      <c r="AE39" s="162"/>
      <c r="AF39" s="278"/>
      <c r="AG39" s="162"/>
      <c r="AH39" s="83"/>
      <c r="AI39" s="84">
        <f>SUM(E39:AG39)</f>
        <v>0</v>
      </c>
    </row>
    <row r="40" spans="1:35" ht="6" customHeight="1">
      <c r="A40" s="134"/>
      <c r="B40" s="115"/>
      <c r="C40" s="61"/>
      <c r="D40" s="98"/>
      <c r="E40" s="278"/>
      <c r="F40" s="278"/>
      <c r="G40" s="278"/>
      <c r="H40" s="278"/>
      <c r="I40" s="278"/>
      <c r="J40" s="278"/>
      <c r="K40" s="278"/>
      <c r="L40" s="278"/>
      <c r="M40" s="266"/>
      <c r="N40" s="278"/>
      <c r="O40" s="266"/>
      <c r="P40" s="278"/>
      <c r="Q40" s="278"/>
      <c r="R40" s="278"/>
      <c r="S40" s="278"/>
      <c r="T40" s="278"/>
      <c r="U40" s="278"/>
      <c r="V40" s="278"/>
      <c r="W40" s="278"/>
      <c r="X40" s="278"/>
      <c r="Y40" s="278"/>
      <c r="Z40" s="278"/>
      <c r="AA40" s="278"/>
      <c r="AB40" s="278"/>
      <c r="AC40" s="278"/>
      <c r="AD40" s="278"/>
      <c r="AE40" s="278"/>
      <c r="AF40" s="278"/>
      <c r="AG40" s="278"/>
      <c r="AH40" s="83"/>
      <c r="AI40" s="84"/>
    </row>
    <row r="41" spans="1:35">
      <c r="A41" s="134" t="s">
        <v>83</v>
      </c>
      <c r="B41" s="347"/>
      <c r="C41" s="59">
        <v>-53</v>
      </c>
      <c r="D41" s="96"/>
      <c r="E41" s="162"/>
      <c r="F41" s="278"/>
      <c r="G41" s="162"/>
      <c r="H41" s="278"/>
      <c r="I41" s="162"/>
      <c r="J41" s="278"/>
      <c r="K41" s="162"/>
      <c r="L41" s="278"/>
      <c r="M41" s="153"/>
      <c r="N41" s="278"/>
      <c r="O41" s="153"/>
      <c r="P41" s="278"/>
      <c r="Q41" s="162"/>
      <c r="R41" s="278"/>
      <c r="S41" s="162"/>
      <c r="T41" s="278"/>
      <c r="U41" s="162"/>
      <c r="V41" s="278"/>
      <c r="W41" s="162"/>
      <c r="X41" s="278"/>
      <c r="Y41" s="162"/>
      <c r="Z41" s="278"/>
      <c r="AA41" s="162"/>
      <c r="AB41" s="278"/>
      <c r="AC41" s="162"/>
      <c r="AD41" s="278"/>
      <c r="AE41" s="162"/>
      <c r="AF41" s="278"/>
      <c r="AG41" s="162"/>
      <c r="AH41" s="83"/>
      <c r="AI41" s="84">
        <f>SUM(E41:AG41)</f>
        <v>0</v>
      </c>
    </row>
    <row r="42" spans="1:35" ht="6" customHeight="1">
      <c r="A42" s="135"/>
      <c r="B42" s="116"/>
      <c r="C42" s="60"/>
      <c r="D42" s="97"/>
      <c r="E42" s="278"/>
      <c r="F42" s="278"/>
      <c r="G42" s="278"/>
      <c r="H42" s="278"/>
      <c r="I42" s="278"/>
      <c r="J42" s="278"/>
      <c r="K42" s="278"/>
      <c r="L42" s="278"/>
      <c r="M42" s="266"/>
      <c r="N42" s="278"/>
      <c r="O42" s="266"/>
      <c r="P42" s="278"/>
      <c r="Q42" s="278"/>
      <c r="R42" s="278"/>
      <c r="S42" s="278"/>
      <c r="T42" s="278"/>
      <c r="U42" s="278"/>
      <c r="V42" s="278"/>
      <c r="W42" s="278"/>
      <c r="X42" s="278"/>
      <c r="Y42" s="278"/>
      <c r="Z42" s="278"/>
      <c r="AA42" s="278"/>
      <c r="AB42" s="278"/>
      <c r="AC42" s="278"/>
      <c r="AD42" s="278"/>
      <c r="AE42" s="278"/>
      <c r="AF42" s="278"/>
      <c r="AG42" s="278"/>
      <c r="AH42" s="83"/>
      <c r="AI42" s="84"/>
    </row>
    <row r="43" spans="1:35">
      <c r="A43" s="134" t="s">
        <v>83</v>
      </c>
      <c r="B43" s="347"/>
      <c r="C43" s="59">
        <v>-54</v>
      </c>
      <c r="D43" s="96"/>
      <c r="E43" s="162"/>
      <c r="F43" s="278"/>
      <c r="G43" s="162"/>
      <c r="H43" s="278"/>
      <c r="I43" s="162"/>
      <c r="J43" s="278"/>
      <c r="K43" s="162"/>
      <c r="L43" s="278"/>
      <c r="M43" s="153"/>
      <c r="N43" s="278"/>
      <c r="O43" s="153"/>
      <c r="P43" s="278"/>
      <c r="Q43" s="162"/>
      <c r="R43" s="278"/>
      <c r="S43" s="162"/>
      <c r="T43" s="278"/>
      <c r="U43" s="162"/>
      <c r="V43" s="278"/>
      <c r="W43" s="162"/>
      <c r="X43" s="278"/>
      <c r="Y43" s="162"/>
      <c r="Z43" s="278"/>
      <c r="AA43" s="162"/>
      <c r="AB43" s="278"/>
      <c r="AC43" s="162"/>
      <c r="AD43" s="278"/>
      <c r="AE43" s="162"/>
      <c r="AF43" s="278"/>
      <c r="AG43" s="162"/>
      <c r="AH43" s="83"/>
      <c r="AI43" s="84">
        <f>SUM(E43:AG43)</f>
        <v>0</v>
      </c>
    </row>
    <row r="44" spans="1:35" ht="6" customHeight="1">
      <c r="A44" s="135"/>
      <c r="B44" s="116"/>
      <c r="C44" s="61"/>
      <c r="D44" s="98"/>
      <c r="E44" s="278"/>
      <c r="F44" s="278"/>
      <c r="G44" s="278"/>
      <c r="H44" s="278"/>
      <c r="I44" s="278"/>
      <c r="J44" s="278"/>
      <c r="K44" s="278"/>
      <c r="L44" s="278"/>
      <c r="M44" s="266"/>
      <c r="N44" s="278"/>
      <c r="O44" s="266"/>
      <c r="P44" s="278"/>
      <c r="Q44" s="278"/>
      <c r="R44" s="278"/>
      <c r="S44" s="278"/>
      <c r="T44" s="278"/>
      <c r="U44" s="278"/>
      <c r="V44" s="278"/>
      <c r="W44" s="278"/>
      <c r="X44" s="278"/>
      <c r="Y44" s="278"/>
      <c r="Z44" s="278"/>
      <c r="AA44" s="278"/>
      <c r="AB44" s="278"/>
      <c r="AC44" s="278"/>
      <c r="AD44" s="278"/>
      <c r="AE44" s="278"/>
      <c r="AF44" s="278"/>
      <c r="AG44" s="278"/>
      <c r="AH44" s="83"/>
      <c r="AI44" s="84"/>
    </row>
    <row r="45" spans="1:35">
      <c r="A45" s="134" t="s">
        <v>83</v>
      </c>
      <c r="B45" s="347"/>
      <c r="C45" s="59">
        <v>-55</v>
      </c>
      <c r="D45" s="96"/>
      <c r="E45" s="162"/>
      <c r="F45" s="278"/>
      <c r="G45" s="162"/>
      <c r="H45" s="278"/>
      <c r="I45" s="162"/>
      <c r="J45" s="278"/>
      <c r="K45" s="162"/>
      <c r="L45" s="278"/>
      <c r="M45" s="153"/>
      <c r="N45" s="278"/>
      <c r="O45" s="153"/>
      <c r="P45" s="278"/>
      <c r="Q45" s="162"/>
      <c r="R45" s="278"/>
      <c r="S45" s="162"/>
      <c r="T45" s="278"/>
      <c r="U45" s="162"/>
      <c r="V45" s="278"/>
      <c r="W45" s="162"/>
      <c r="X45" s="278"/>
      <c r="Y45" s="162"/>
      <c r="Z45" s="278"/>
      <c r="AA45" s="162"/>
      <c r="AB45" s="278"/>
      <c r="AC45" s="162"/>
      <c r="AD45" s="278"/>
      <c r="AE45" s="162"/>
      <c r="AF45" s="278"/>
      <c r="AG45" s="162"/>
      <c r="AH45" s="83"/>
      <c r="AI45" s="84">
        <f>SUM(E45:AG45)</f>
        <v>0</v>
      </c>
    </row>
    <row r="46" spans="1:35">
      <c r="A46" s="140"/>
      <c r="B46" s="141"/>
      <c r="C46" s="61"/>
      <c r="D46" s="98"/>
      <c r="E46" s="278"/>
      <c r="F46" s="278"/>
      <c r="G46" s="278"/>
      <c r="H46" s="278"/>
      <c r="I46" s="278"/>
      <c r="J46" s="278"/>
      <c r="K46" s="278"/>
      <c r="L46" s="278"/>
      <c r="M46" s="266"/>
      <c r="N46" s="278"/>
      <c r="O46" s="266"/>
      <c r="P46" s="278"/>
      <c r="Q46" s="278"/>
      <c r="R46" s="278"/>
      <c r="S46" s="278"/>
      <c r="T46" s="278"/>
      <c r="U46" s="278"/>
      <c r="V46" s="278"/>
      <c r="W46" s="278"/>
      <c r="X46" s="278"/>
      <c r="Y46" s="278"/>
      <c r="Z46" s="278"/>
      <c r="AA46" s="278"/>
      <c r="AB46" s="278"/>
      <c r="AC46" s="278"/>
      <c r="AD46" s="278"/>
      <c r="AE46" s="278"/>
      <c r="AF46" s="278"/>
      <c r="AG46" s="278"/>
      <c r="AH46" s="83"/>
      <c r="AI46" s="84"/>
    </row>
    <row r="47" spans="1:35">
      <c r="A47" s="390" t="s">
        <v>84</v>
      </c>
      <c r="B47" s="391"/>
      <c r="C47" s="61"/>
      <c r="D47" s="98"/>
      <c r="E47" s="278"/>
      <c r="F47" s="278"/>
      <c r="G47" s="278"/>
      <c r="H47" s="278"/>
      <c r="I47" s="278"/>
      <c r="J47" s="278"/>
      <c r="K47" s="278"/>
      <c r="L47" s="278"/>
      <c r="M47" s="266"/>
      <c r="N47" s="278"/>
      <c r="O47" s="266"/>
      <c r="P47" s="278"/>
      <c r="Q47" s="278"/>
      <c r="R47" s="278"/>
      <c r="S47" s="278"/>
      <c r="T47" s="278"/>
      <c r="U47" s="278"/>
      <c r="V47" s="278"/>
      <c r="W47" s="278"/>
      <c r="X47" s="278"/>
      <c r="Y47" s="278"/>
      <c r="Z47" s="278"/>
      <c r="AA47" s="278"/>
      <c r="AB47" s="278"/>
      <c r="AC47" s="278"/>
      <c r="AD47" s="278"/>
      <c r="AE47" s="278"/>
      <c r="AF47" s="278"/>
      <c r="AG47" s="278"/>
      <c r="AH47" s="83"/>
      <c r="AI47" s="84"/>
    </row>
    <row r="48" spans="1:35">
      <c r="A48" s="390"/>
      <c r="B48" s="391"/>
      <c r="C48" s="59">
        <v>-56</v>
      </c>
      <c r="D48" s="96"/>
      <c r="E48" s="162"/>
      <c r="F48" s="278"/>
      <c r="G48" s="162"/>
      <c r="H48" s="278"/>
      <c r="I48" s="162"/>
      <c r="J48" s="278"/>
      <c r="K48" s="162"/>
      <c r="L48" s="278"/>
      <c r="M48" s="153"/>
      <c r="N48" s="278"/>
      <c r="O48" s="153"/>
      <c r="P48" s="278"/>
      <c r="Q48" s="162"/>
      <c r="R48" s="278"/>
      <c r="S48" s="162"/>
      <c r="T48" s="278"/>
      <c r="U48" s="162"/>
      <c r="V48" s="278"/>
      <c r="W48" s="162"/>
      <c r="X48" s="278"/>
      <c r="Y48" s="162"/>
      <c r="Z48" s="278"/>
      <c r="AA48" s="162"/>
      <c r="AB48" s="278"/>
      <c r="AC48" s="162"/>
      <c r="AD48" s="278"/>
      <c r="AE48" s="162"/>
      <c r="AF48" s="278"/>
      <c r="AG48" s="162"/>
      <c r="AH48" s="83"/>
      <c r="AI48" s="84">
        <f>SUM(E48:AG48)</f>
        <v>0</v>
      </c>
    </row>
    <row r="49" spans="1:36">
      <c r="A49" s="128"/>
      <c r="B49" s="110"/>
      <c r="C49" s="60"/>
      <c r="D49" s="97"/>
      <c r="E49" s="280"/>
      <c r="F49" s="280"/>
      <c r="G49" s="280"/>
      <c r="H49" s="280"/>
      <c r="I49" s="280"/>
      <c r="J49" s="280"/>
      <c r="K49" s="280"/>
      <c r="L49" s="280"/>
      <c r="M49" s="267"/>
      <c r="N49" s="280"/>
      <c r="O49" s="267"/>
      <c r="P49" s="280"/>
      <c r="Q49" s="280"/>
      <c r="R49" s="280"/>
      <c r="S49" s="280"/>
      <c r="T49" s="280"/>
      <c r="U49" s="280"/>
      <c r="V49" s="280"/>
      <c r="W49" s="280"/>
      <c r="X49" s="280"/>
      <c r="Y49" s="280"/>
      <c r="Z49" s="280"/>
      <c r="AA49" s="280"/>
      <c r="AB49" s="280"/>
      <c r="AC49" s="280"/>
      <c r="AD49" s="280"/>
      <c r="AE49" s="280"/>
      <c r="AF49" s="280"/>
      <c r="AG49" s="280"/>
      <c r="AH49" s="83"/>
      <c r="AI49" s="84"/>
    </row>
    <row r="50" spans="1:36" ht="11.25" customHeight="1">
      <c r="A50" s="124" t="s">
        <v>150</v>
      </c>
      <c r="B50" s="108"/>
      <c r="C50" s="59">
        <v>-60</v>
      </c>
      <c r="D50" s="96"/>
      <c r="E50" s="162"/>
      <c r="F50" s="278"/>
      <c r="G50" s="162"/>
      <c r="H50" s="278"/>
      <c r="I50" s="162"/>
      <c r="J50" s="278"/>
      <c r="K50" s="162"/>
      <c r="L50" s="278"/>
      <c r="M50" s="153"/>
      <c r="N50" s="278"/>
      <c r="O50" s="153"/>
      <c r="P50" s="278"/>
      <c r="Q50" s="162"/>
      <c r="R50" s="278"/>
      <c r="S50" s="162"/>
      <c r="T50" s="278"/>
      <c r="U50" s="162"/>
      <c r="V50" s="278"/>
      <c r="W50" s="162"/>
      <c r="X50" s="278"/>
      <c r="Y50" s="162"/>
      <c r="Z50" s="278"/>
      <c r="AA50" s="162"/>
      <c r="AB50" s="278"/>
      <c r="AC50" s="162"/>
      <c r="AD50" s="278"/>
      <c r="AE50" s="162"/>
      <c r="AF50" s="278"/>
      <c r="AG50" s="162"/>
      <c r="AH50" s="83"/>
      <c r="AI50" s="84">
        <f>SUM(E50:AG50)</f>
        <v>0</v>
      </c>
    </row>
    <row r="51" spans="1:36">
      <c r="A51" s="128" t="s">
        <v>79</v>
      </c>
      <c r="B51" s="110"/>
      <c r="C51" s="60"/>
      <c r="D51" s="97"/>
      <c r="E51" s="278"/>
      <c r="F51" s="278"/>
      <c r="G51" s="278"/>
      <c r="H51" s="278"/>
      <c r="I51" s="278"/>
      <c r="J51" s="278"/>
      <c r="K51" s="278"/>
      <c r="L51" s="278"/>
      <c r="M51" s="266"/>
      <c r="N51" s="278"/>
      <c r="O51" s="266"/>
      <c r="P51" s="278"/>
      <c r="Q51" s="278"/>
      <c r="R51" s="278"/>
      <c r="S51" s="278"/>
      <c r="T51" s="278"/>
      <c r="U51" s="278"/>
      <c r="V51" s="278"/>
      <c r="W51" s="278"/>
      <c r="X51" s="278"/>
      <c r="Y51" s="278"/>
      <c r="Z51" s="278"/>
      <c r="AA51" s="278"/>
      <c r="AB51" s="278"/>
      <c r="AC51" s="278"/>
      <c r="AD51" s="278"/>
      <c r="AE51" s="278"/>
      <c r="AF51" s="278"/>
      <c r="AG51" s="278"/>
      <c r="AH51" s="83"/>
      <c r="AI51" s="84"/>
    </row>
    <row r="52" spans="1:36" ht="6" customHeight="1" thickBot="1">
      <c r="A52" s="126"/>
      <c r="B52" s="109"/>
      <c r="C52" s="69"/>
      <c r="D52" s="99"/>
      <c r="E52" s="283"/>
      <c r="F52" s="283"/>
      <c r="G52" s="283"/>
      <c r="H52" s="283"/>
      <c r="I52" s="283"/>
      <c r="J52" s="283"/>
      <c r="K52" s="283"/>
      <c r="L52" s="283"/>
      <c r="M52" s="284"/>
      <c r="N52" s="283"/>
      <c r="O52" s="284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87"/>
      <c r="AI52" s="88"/>
    </row>
    <row r="53" spans="1:36">
      <c r="A53" s="127"/>
      <c r="B53" s="95"/>
      <c r="C53" s="71"/>
      <c r="D53" s="100"/>
      <c r="E53" s="286"/>
      <c r="F53" s="286"/>
      <c r="G53" s="286"/>
      <c r="H53" s="286"/>
      <c r="I53" s="286"/>
      <c r="J53" s="286"/>
      <c r="K53" s="286"/>
      <c r="L53" s="286"/>
      <c r="M53" s="287"/>
      <c r="N53" s="286"/>
      <c r="O53" s="287"/>
      <c r="P53" s="286"/>
      <c r="Q53" s="286"/>
      <c r="R53" s="286"/>
      <c r="S53" s="286"/>
      <c r="T53" s="286"/>
      <c r="U53" s="286"/>
      <c r="V53" s="286"/>
      <c r="W53" s="286"/>
      <c r="X53" s="286"/>
      <c r="Y53" s="286"/>
      <c r="Z53" s="286"/>
      <c r="AA53" s="286"/>
      <c r="AB53" s="286"/>
      <c r="AC53" s="286"/>
      <c r="AD53" s="286"/>
      <c r="AE53" s="286"/>
      <c r="AF53" s="286"/>
      <c r="AG53" s="286"/>
      <c r="AH53" s="89"/>
      <c r="AI53" s="90"/>
    </row>
    <row r="54" spans="1:36">
      <c r="A54" s="124" t="s">
        <v>85</v>
      </c>
      <c r="B54" s="38"/>
      <c r="C54" s="59">
        <v>-70</v>
      </c>
      <c r="D54" s="96"/>
      <c r="E54" s="280">
        <f>SUM(E21:E50)</f>
        <v>0</v>
      </c>
      <c r="F54" s="280"/>
      <c r="G54" s="280">
        <f>SUM(G21:G50)</f>
        <v>0</v>
      </c>
      <c r="H54" s="280"/>
      <c r="I54" s="280">
        <f>SUM(I21:I50)</f>
        <v>0</v>
      </c>
      <c r="J54" s="280"/>
      <c r="K54" s="280">
        <f>SUM(K21:K50)</f>
        <v>0</v>
      </c>
      <c r="L54" s="280"/>
      <c r="M54" s="288">
        <f>SUM(M21:M50)</f>
        <v>0</v>
      </c>
      <c r="N54" s="280"/>
      <c r="O54" s="288">
        <f>SUM(O21:O50)</f>
        <v>0</v>
      </c>
      <c r="P54" s="280"/>
      <c r="Q54" s="280">
        <f>SUM(Q21:Q50)</f>
        <v>0</v>
      </c>
      <c r="R54" s="280"/>
      <c r="S54" s="280">
        <f>SUM(S21:S50)</f>
        <v>0</v>
      </c>
      <c r="T54" s="280"/>
      <c r="U54" s="280">
        <f>SUM(U21:U50)</f>
        <v>0</v>
      </c>
      <c r="V54" s="280"/>
      <c r="W54" s="280">
        <f>SUM(W21:W50)</f>
        <v>0</v>
      </c>
      <c r="X54" s="280"/>
      <c r="Y54" s="280">
        <f>SUM(Y21:Y50)</f>
        <v>0</v>
      </c>
      <c r="Z54" s="280"/>
      <c r="AA54" s="280">
        <f>SUM(AA21:AA50)</f>
        <v>0</v>
      </c>
      <c r="AB54" s="280"/>
      <c r="AC54" s="280">
        <f>SUM(AC21:AC50)</f>
        <v>0</v>
      </c>
      <c r="AD54" s="280"/>
      <c r="AE54" s="280">
        <f>SUM(AE21:AE50)</f>
        <v>0</v>
      </c>
      <c r="AF54" s="280"/>
      <c r="AG54" s="280">
        <f>SUM(AG21:AG50)</f>
        <v>0</v>
      </c>
      <c r="AH54" s="85"/>
      <c r="AI54" s="86">
        <f>SUM(AI22:AI50)</f>
        <v>0</v>
      </c>
      <c r="AJ54" s="360">
        <f>SUM(E54:AG54)</f>
        <v>0</v>
      </c>
    </row>
    <row r="55" spans="1:36">
      <c r="A55" s="124"/>
      <c r="B55" s="38"/>
      <c r="C55" s="60"/>
      <c r="D55" s="98"/>
      <c r="E55" s="280"/>
      <c r="F55" s="280"/>
      <c r="G55" s="280"/>
      <c r="H55" s="280"/>
      <c r="I55" s="280"/>
      <c r="J55" s="280"/>
      <c r="K55" s="280"/>
      <c r="L55" s="280"/>
      <c r="M55" s="267"/>
      <c r="N55" s="280"/>
      <c r="O55" s="267"/>
      <c r="P55" s="280"/>
      <c r="Q55" s="280"/>
      <c r="R55" s="280"/>
      <c r="S55" s="280"/>
      <c r="T55" s="280"/>
      <c r="U55" s="280"/>
      <c r="V55" s="280"/>
      <c r="W55" s="280"/>
      <c r="X55" s="280"/>
      <c r="Y55" s="280"/>
      <c r="Z55" s="280"/>
      <c r="AA55" s="280"/>
      <c r="AB55" s="280"/>
      <c r="AC55" s="280"/>
      <c r="AD55" s="280"/>
      <c r="AE55" s="280"/>
      <c r="AF55" s="280"/>
      <c r="AG55" s="280"/>
      <c r="AH55" s="83"/>
      <c r="AI55" s="84"/>
      <c r="AJ55" s="290"/>
    </row>
    <row r="56" spans="1:36">
      <c r="A56" s="124" t="s">
        <v>86</v>
      </c>
      <c r="B56" s="38"/>
      <c r="C56" s="59">
        <v>-80</v>
      </c>
      <c r="D56" s="85"/>
      <c r="E56" s="160"/>
      <c r="F56" s="280"/>
      <c r="G56" s="160"/>
      <c r="H56" s="280"/>
      <c r="I56" s="160"/>
      <c r="J56" s="280"/>
      <c r="K56" s="160"/>
      <c r="L56" s="280"/>
      <c r="M56" s="161"/>
      <c r="N56" s="280"/>
      <c r="O56" s="161"/>
      <c r="P56" s="280"/>
      <c r="Q56" s="160"/>
      <c r="R56" s="280"/>
      <c r="S56" s="160"/>
      <c r="T56" s="280"/>
      <c r="U56" s="160"/>
      <c r="V56" s="280"/>
      <c r="W56" s="160"/>
      <c r="X56" s="280"/>
      <c r="Y56" s="160"/>
      <c r="Z56" s="280"/>
      <c r="AA56" s="160"/>
      <c r="AB56" s="280"/>
      <c r="AC56" s="160"/>
      <c r="AD56" s="280"/>
      <c r="AE56" s="160"/>
      <c r="AF56" s="280"/>
      <c r="AG56" s="160"/>
      <c r="AH56" s="85"/>
      <c r="AI56" s="86">
        <f>SUM(E56:AG56)</f>
        <v>0</v>
      </c>
      <c r="AJ56" s="290"/>
    </row>
    <row r="57" spans="1:36">
      <c r="A57" s="145" t="s">
        <v>79</v>
      </c>
      <c r="B57" s="117"/>
      <c r="C57" s="106"/>
      <c r="D57" s="91"/>
      <c r="E57" s="291"/>
      <c r="F57" s="291"/>
      <c r="G57" s="291"/>
      <c r="H57" s="291"/>
      <c r="I57" s="291"/>
      <c r="J57" s="291"/>
      <c r="K57" s="291"/>
      <c r="L57" s="291"/>
      <c r="M57" s="292"/>
      <c r="N57" s="291"/>
      <c r="O57" s="292"/>
      <c r="P57" s="291"/>
      <c r="Q57" s="291"/>
      <c r="R57" s="291"/>
      <c r="S57" s="291"/>
      <c r="T57" s="291"/>
      <c r="U57" s="291"/>
      <c r="V57" s="291"/>
      <c r="W57" s="291"/>
      <c r="X57" s="291"/>
      <c r="Y57" s="291"/>
      <c r="Z57" s="291"/>
      <c r="AA57" s="291"/>
      <c r="AB57" s="291"/>
      <c r="AC57" s="291"/>
      <c r="AD57" s="291"/>
      <c r="AE57" s="291"/>
      <c r="AF57" s="291"/>
      <c r="AG57" s="291"/>
      <c r="AH57" s="91"/>
      <c r="AI57" s="92"/>
      <c r="AJ57" s="290"/>
    </row>
    <row r="58" spans="1:36">
      <c r="A58" s="145"/>
      <c r="B58" s="117"/>
      <c r="C58" s="60"/>
      <c r="D58" s="98"/>
      <c r="E58" s="278"/>
      <c r="F58" s="278"/>
      <c r="G58" s="278"/>
      <c r="H58" s="278"/>
      <c r="I58" s="278"/>
      <c r="J58" s="278"/>
      <c r="K58" s="278"/>
      <c r="L58" s="278"/>
      <c r="M58" s="293"/>
      <c r="N58" s="278"/>
      <c r="O58" s="293"/>
      <c r="P58" s="278"/>
      <c r="Q58" s="278"/>
      <c r="R58" s="278"/>
      <c r="S58" s="278"/>
      <c r="T58" s="278"/>
      <c r="U58" s="278"/>
      <c r="V58" s="278"/>
      <c r="W58" s="278"/>
      <c r="X58" s="278"/>
      <c r="Y58" s="278"/>
      <c r="Z58" s="278"/>
      <c r="AA58" s="278"/>
      <c r="AB58" s="278"/>
      <c r="AC58" s="278"/>
      <c r="AD58" s="278"/>
      <c r="AE58" s="278"/>
      <c r="AF58" s="278"/>
      <c r="AG58" s="278"/>
      <c r="AH58" s="83"/>
      <c r="AI58" s="84"/>
      <c r="AJ58" s="360"/>
    </row>
    <row r="59" spans="1:36">
      <c r="A59" s="124" t="s">
        <v>87</v>
      </c>
      <c r="B59" s="38"/>
      <c r="C59" s="59">
        <v>-90</v>
      </c>
      <c r="D59" s="96"/>
      <c r="E59" s="291">
        <f>SUM(E54,E56)</f>
        <v>0</v>
      </c>
      <c r="F59" s="280"/>
      <c r="G59" s="291">
        <f>SUM(G54,G56)</f>
        <v>0</v>
      </c>
      <c r="H59" s="280"/>
      <c r="I59" s="291">
        <f>SUM(I54,I56)</f>
        <v>0</v>
      </c>
      <c r="J59" s="280"/>
      <c r="K59" s="291">
        <f>SUM(K54,K56)</f>
        <v>0</v>
      </c>
      <c r="L59" s="280"/>
      <c r="M59" s="291">
        <f>SUM(M54,M56)</f>
        <v>0</v>
      </c>
      <c r="N59" s="280"/>
      <c r="O59" s="291">
        <f>SUM(O54,O56)</f>
        <v>0</v>
      </c>
      <c r="P59" s="280"/>
      <c r="Q59" s="291">
        <f>SUM(Q54,Q56)</f>
        <v>0</v>
      </c>
      <c r="R59" s="280"/>
      <c r="S59" s="291">
        <f>SUM(S54,S56)</f>
        <v>0</v>
      </c>
      <c r="T59" s="280"/>
      <c r="U59" s="291">
        <f>SUM(U54,U56)</f>
        <v>0</v>
      </c>
      <c r="V59" s="280"/>
      <c r="W59" s="291">
        <f>SUM(W54,W56)</f>
        <v>0</v>
      </c>
      <c r="X59" s="280"/>
      <c r="Y59" s="291">
        <f>SUM(Y54,Y56)</f>
        <v>0</v>
      </c>
      <c r="Z59" s="280"/>
      <c r="AA59" s="291">
        <f>SUM(AA54,AA56)</f>
        <v>0</v>
      </c>
      <c r="AB59" s="280"/>
      <c r="AC59" s="291">
        <f>SUM(AC54,AC56)</f>
        <v>0</v>
      </c>
      <c r="AD59" s="280"/>
      <c r="AE59" s="291">
        <f>SUM(AE54,AE56)</f>
        <v>0</v>
      </c>
      <c r="AF59" s="280"/>
      <c r="AG59" s="291">
        <f>SUM(AG54,AG56)</f>
        <v>0</v>
      </c>
      <c r="AH59" s="85"/>
      <c r="AI59" s="92">
        <f>SUM(AI54:AI56)</f>
        <v>0</v>
      </c>
      <c r="AJ59" s="360">
        <f>SUM(E59:AG59)</f>
        <v>0</v>
      </c>
    </row>
    <row r="60" spans="1:36">
      <c r="A60" s="124" t="s">
        <v>88</v>
      </c>
      <c r="B60" s="38"/>
      <c r="C60" s="60">
        <v>-91</v>
      </c>
      <c r="D60" s="97"/>
      <c r="E60" s="294" t="str">
        <f>IFERROR(E59/E54," " )</f>
        <v xml:space="preserve"> </v>
      </c>
      <c r="F60" s="295"/>
      <c r="G60" s="294" t="str">
        <f>IFERROR(G59/G54," " )</f>
        <v xml:space="preserve"> </v>
      </c>
      <c r="H60" s="295"/>
      <c r="I60" s="294" t="str">
        <f>IFERROR(I59/I54," " )</f>
        <v xml:space="preserve"> </v>
      </c>
      <c r="J60" s="295"/>
      <c r="K60" s="294" t="str">
        <f>IFERROR(K59/K54," " )</f>
        <v xml:space="preserve"> </v>
      </c>
      <c r="L60" s="295"/>
      <c r="M60" s="296" t="str">
        <f>IFERROR(M59/M54," " )</f>
        <v xml:space="preserve"> </v>
      </c>
      <c r="N60" s="295"/>
      <c r="O60" s="296" t="str">
        <f>IFERROR(O59/O54," " )</f>
        <v xml:space="preserve"> </v>
      </c>
      <c r="P60" s="295"/>
      <c r="Q60" s="294" t="str">
        <f>IFERROR(Q59/Q54," " )</f>
        <v xml:space="preserve"> </v>
      </c>
      <c r="R60" s="295"/>
      <c r="S60" s="294" t="str">
        <f>IFERROR(S59/S54," " )</f>
        <v xml:space="preserve"> </v>
      </c>
      <c r="T60" s="295"/>
      <c r="U60" s="294" t="str">
        <f>IFERROR(U59/U54," " )</f>
        <v xml:space="preserve"> </v>
      </c>
      <c r="V60" s="295"/>
      <c r="W60" s="294" t="str">
        <f>IFERROR(W59/W54," " )</f>
        <v xml:space="preserve"> </v>
      </c>
      <c r="X60" s="295"/>
      <c r="Y60" s="294" t="str">
        <f>IFERROR(Y59/Y54," " )</f>
        <v xml:space="preserve"> </v>
      </c>
      <c r="Z60" s="295"/>
      <c r="AA60" s="294" t="str">
        <f>IFERROR(AA59/AA54," " )</f>
        <v xml:space="preserve"> </v>
      </c>
      <c r="AB60" s="295"/>
      <c r="AC60" s="294" t="str">
        <f>IFERROR(AC59/AC54," " )</f>
        <v xml:space="preserve"> </v>
      </c>
      <c r="AD60" s="295"/>
      <c r="AE60" s="294" t="str">
        <f>IFERROR(AE59/AE54," " )</f>
        <v xml:space="preserve"> </v>
      </c>
      <c r="AF60" s="295"/>
      <c r="AG60" s="294" t="str">
        <f>IFERROR(AG59/AG54," " )</f>
        <v xml:space="preserve"> </v>
      </c>
      <c r="AH60" s="34"/>
      <c r="AI60" s="75" t="str">
        <f>IFERROR(AI59/AI54," " )</f>
        <v xml:space="preserve"> </v>
      </c>
    </row>
    <row r="61" spans="1:36">
      <c r="A61" s="124"/>
      <c r="B61" s="38"/>
      <c r="C61" s="60"/>
      <c r="D61" s="97"/>
      <c r="E61" s="294"/>
      <c r="F61" s="295"/>
      <c r="G61" s="294"/>
      <c r="H61" s="295"/>
      <c r="I61" s="294"/>
      <c r="J61" s="295"/>
      <c r="K61" s="294"/>
      <c r="L61" s="295"/>
      <c r="M61" s="296"/>
      <c r="N61" s="295"/>
      <c r="O61" s="296"/>
      <c r="P61" s="295"/>
      <c r="Q61" s="294"/>
      <c r="R61" s="295"/>
      <c r="S61" s="294"/>
      <c r="T61" s="295"/>
      <c r="U61" s="294"/>
      <c r="V61" s="295"/>
      <c r="W61" s="294"/>
      <c r="X61" s="295"/>
      <c r="Y61" s="294"/>
      <c r="Z61" s="295"/>
      <c r="AA61" s="294"/>
      <c r="AB61" s="295"/>
      <c r="AC61" s="294"/>
      <c r="AD61" s="295"/>
      <c r="AE61" s="294"/>
      <c r="AF61" s="295"/>
      <c r="AG61" s="294"/>
      <c r="AH61" s="34"/>
      <c r="AI61" s="76"/>
    </row>
    <row r="62" spans="1:36">
      <c r="A62" s="124" t="s">
        <v>89</v>
      </c>
      <c r="B62" s="38"/>
      <c r="C62" s="60">
        <v>-100</v>
      </c>
      <c r="D62" s="97"/>
      <c r="E62" s="163">
        <v>0.05</v>
      </c>
      <c r="F62" s="297"/>
      <c r="G62" s="163">
        <v>0.05</v>
      </c>
      <c r="H62" s="297"/>
      <c r="I62" s="163">
        <v>0.05</v>
      </c>
      <c r="J62" s="297"/>
      <c r="K62" s="163">
        <v>0.2</v>
      </c>
      <c r="L62" s="297"/>
      <c r="M62" s="164">
        <v>0.2</v>
      </c>
      <c r="N62" s="297"/>
      <c r="O62" s="164">
        <v>0.2</v>
      </c>
      <c r="P62" s="297"/>
      <c r="Q62" s="163">
        <v>0.2</v>
      </c>
      <c r="R62" s="297"/>
      <c r="S62" s="163">
        <v>0.1</v>
      </c>
      <c r="T62" s="297"/>
      <c r="U62" s="163">
        <v>0.1</v>
      </c>
      <c r="V62" s="297"/>
      <c r="W62" s="163">
        <v>0.2</v>
      </c>
      <c r="X62" s="297"/>
      <c r="Y62" s="163">
        <v>0.2</v>
      </c>
      <c r="Z62" s="297"/>
      <c r="AA62" s="163">
        <v>0.2</v>
      </c>
      <c r="AB62" s="297"/>
      <c r="AC62" s="163">
        <v>0.2</v>
      </c>
      <c r="AD62" s="297"/>
      <c r="AE62" s="163">
        <v>0.2</v>
      </c>
      <c r="AF62" s="297"/>
      <c r="AG62" s="163">
        <v>0.2</v>
      </c>
      <c r="AH62" s="35"/>
      <c r="AI62" s="77"/>
    </row>
    <row r="63" spans="1:36">
      <c r="A63" s="124" t="s">
        <v>90</v>
      </c>
      <c r="B63" s="38"/>
      <c r="C63" s="60">
        <v>-115</v>
      </c>
      <c r="D63" s="142"/>
      <c r="E63" s="299">
        <f>E62*E59</f>
        <v>0</v>
      </c>
      <c r="F63" s="300"/>
      <c r="G63" s="299">
        <f>G62*G59</f>
        <v>0</v>
      </c>
      <c r="H63" s="300"/>
      <c r="I63" s="299">
        <f>I62*I59</f>
        <v>0</v>
      </c>
      <c r="J63" s="300"/>
      <c r="K63" s="299">
        <f>K62*K59</f>
        <v>0</v>
      </c>
      <c r="L63" s="300"/>
      <c r="M63" s="301">
        <f>M62*M59</f>
        <v>0</v>
      </c>
      <c r="N63" s="300"/>
      <c r="O63" s="301">
        <f>O62*O59</f>
        <v>0</v>
      </c>
      <c r="P63" s="300"/>
      <c r="Q63" s="299">
        <f>Q62*Q59</f>
        <v>0</v>
      </c>
      <c r="R63" s="300"/>
      <c r="S63" s="299">
        <f>S62*S59</f>
        <v>0</v>
      </c>
      <c r="T63" s="300"/>
      <c r="U63" s="299">
        <f>U62*U59</f>
        <v>0</v>
      </c>
      <c r="V63" s="300"/>
      <c r="W63" s="299">
        <f>W62*W59</f>
        <v>0</v>
      </c>
      <c r="X63" s="300"/>
      <c r="Y63" s="299">
        <f>Y62*Y59</f>
        <v>0</v>
      </c>
      <c r="Z63" s="300"/>
      <c r="AA63" s="299">
        <f>AA62*AA59</f>
        <v>0</v>
      </c>
      <c r="AB63" s="300"/>
      <c r="AC63" s="299">
        <f>AC62*AC59</f>
        <v>0</v>
      </c>
      <c r="AD63" s="300"/>
      <c r="AE63" s="299">
        <f>AE62*AE59</f>
        <v>0</v>
      </c>
      <c r="AF63" s="300"/>
      <c r="AG63" s="299">
        <f>AG62*AG59</f>
        <v>0</v>
      </c>
      <c r="AH63" s="36"/>
      <c r="AI63" s="78">
        <f>SUM(E63:AG63)</f>
        <v>0</v>
      </c>
    </row>
    <row r="64" spans="1:36">
      <c r="A64" s="124"/>
      <c r="B64" s="38"/>
      <c r="C64" s="60"/>
      <c r="D64" s="97"/>
      <c r="E64" s="300"/>
      <c r="F64" s="300"/>
      <c r="G64" s="300"/>
      <c r="H64" s="300"/>
      <c r="I64" s="300"/>
      <c r="J64" s="300"/>
      <c r="K64" s="300"/>
      <c r="L64" s="300"/>
      <c r="M64" s="267"/>
      <c r="N64" s="300"/>
      <c r="O64" s="267"/>
      <c r="P64" s="300"/>
      <c r="Q64" s="300"/>
      <c r="R64" s="300"/>
      <c r="S64" s="300"/>
      <c r="T64" s="300"/>
      <c r="U64" s="300"/>
      <c r="V64" s="300"/>
      <c r="W64" s="300"/>
      <c r="X64" s="300"/>
      <c r="Y64" s="300"/>
      <c r="Z64" s="300"/>
      <c r="AA64" s="300"/>
      <c r="AB64" s="300"/>
      <c r="AC64" s="300"/>
      <c r="AD64" s="300"/>
      <c r="AE64" s="300"/>
      <c r="AF64" s="300"/>
      <c r="AG64" s="300"/>
      <c r="AH64" s="36"/>
      <c r="AI64" s="79"/>
    </row>
    <row r="65" spans="1:37">
      <c r="A65" s="136" t="s">
        <v>91</v>
      </c>
      <c r="B65" s="118"/>
      <c r="C65" s="60">
        <v>-120</v>
      </c>
      <c r="D65" s="97"/>
      <c r="E65" s="302">
        <f>IF(E62=0.05,1.25%,IF(E62=0.1,0.625%,IF(E62=0.2,0.3125%)))</f>
        <v>1.2500000000000001E-2</v>
      </c>
      <c r="F65" s="302"/>
      <c r="G65" s="302">
        <f>IF(G62=0.05,1.25%,IF(G62=0.1,0.625%,IF(G62=0.2,0.3125%)))</f>
        <v>1.2500000000000001E-2</v>
      </c>
      <c r="H65" s="302"/>
      <c r="I65" s="302">
        <f>IF(I62=0.05,1.25%,IF(I62=0.1,0.625%,IF(I62=0.2,0.3125%)))</f>
        <v>1.2500000000000001E-2</v>
      </c>
      <c r="J65" s="302"/>
      <c r="K65" s="302">
        <f>IF(K62=0.05,1.25%,IF(K62=0.1,0.625%,IF(K62=0.2,0.3125%)))</f>
        <v>3.1250000000000002E-3</v>
      </c>
      <c r="L65" s="302"/>
      <c r="M65" s="302">
        <f>IF(M62=0.05,1.25%,IF(M62=0.1,0.625%,IF(M62=0.2,0.3125%)))</f>
        <v>3.1250000000000002E-3</v>
      </c>
      <c r="N65" s="302"/>
      <c r="O65" s="302">
        <f>IF(O62=0.05,1.25%,IF(O62=0.1,0.625%,IF(O62=0.2,0.3125%)))</f>
        <v>3.1250000000000002E-3</v>
      </c>
      <c r="P65" s="302"/>
      <c r="Q65" s="302">
        <f>IF(Q62=0.05,1.25%,IF(Q62=0.1,0.625%,IF(Q62=0.2,0.3125%)))</f>
        <v>3.1250000000000002E-3</v>
      </c>
      <c r="R65" s="302"/>
      <c r="S65" s="302">
        <f>IF(S62=0.05,1.25%,IF(S62=0.1,0.625%,IF(S62=0.2,0.3125%)))</f>
        <v>6.2500000000000003E-3</v>
      </c>
      <c r="T65" s="302"/>
      <c r="U65" s="302">
        <f>IF(U62=0.05,1.25%,IF(U62=0.1,0.625%,IF(U62=0.2,0.3125%)))</f>
        <v>6.2500000000000003E-3</v>
      </c>
      <c r="V65" s="302"/>
      <c r="W65" s="302">
        <f>IF(W62=0.05,1.25%,IF(W62=0.1,0.625%,IF(W62=0.2,0.3125%)))</f>
        <v>3.1250000000000002E-3</v>
      </c>
      <c r="X65" s="302"/>
      <c r="Y65" s="302">
        <f>IF(Y62=0.05,1.25%,IF(Y62=0.1,0.625%,IF(Y62=0.2,0.3125%)))</f>
        <v>3.1250000000000002E-3</v>
      </c>
      <c r="Z65" s="302"/>
      <c r="AA65" s="302">
        <f>IF(AA62=0.05,1.25%,IF(AA62=0.1,0.625%,IF(AA62=0.2,0.3125%)))</f>
        <v>3.1250000000000002E-3</v>
      </c>
      <c r="AB65" s="302"/>
      <c r="AC65" s="302">
        <f>IF(AC62=0.05,1.25%,IF(AC62=0.1,0.625%,IF(AC62=0.2,0.3125%)))</f>
        <v>3.1250000000000002E-3</v>
      </c>
      <c r="AD65" s="302"/>
      <c r="AE65" s="302">
        <f>IF(AE62=0.05,1.25%,IF(AE62=0.1,0.625%,IF(AE62=0.2,0.3125%)))</f>
        <v>3.1250000000000002E-3</v>
      </c>
      <c r="AF65" s="302"/>
      <c r="AG65" s="302">
        <f>IF(AG62=0.05,1.25%,IF(AG62=0.1,0.625%,IF(AG62=0.2,0.3125%)))</f>
        <v>3.1250000000000002E-3</v>
      </c>
      <c r="AH65" s="37"/>
      <c r="AI65" s="80"/>
    </row>
    <row r="66" spans="1:37" s="307" customFormat="1">
      <c r="A66" s="137" t="s">
        <v>92</v>
      </c>
      <c r="B66" s="119"/>
      <c r="C66" s="60">
        <v>-125</v>
      </c>
      <c r="D66" s="102"/>
      <c r="E66" s="304">
        <f>E63*E65</f>
        <v>0</v>
      </c>
      <c r="F66" s="305"/>
      <c r="G66" s="304">
        <f>G63*G65</f>
        <v>0</v>
      </c>
      <c r="H66" s="305"/>
      <c r="I66" s="304">
        <f>I63*I65</f>
        <v>0</v>
      </c>
      <c r="J66" s="305"/>
      <c r="K66" s="304">
        <f>K63*K65</f>
        <v>0</v>
      </c>
      <c r="L66" s="305"/>
      <c r="M66" s="306">
        <f>M63*M65</f>
        <v>0</v>
      </c>
      <c r="N66" s="305"/>
      <c r="O66" s="306">
        <f>O63*O65</f>
        <v>0</v>
      </c>
      <c r="P66" s="305"/>
      <c r="Q66" s="304">
        <f>Q63*Q65</f>
        <v>0</v>
      </c>
      <c r="R66" s="305"/>
      <c r="S66" s="304">
        <f>S63*S65</f>
        <v>0</v>
      </c>
      <c r="T66" s="305"/>
      <c r="U66" s="304">
        <f>U63*U65</f>
        <v>0</v>
      </c>
      <c r="V66" s="305"/>
      <c r="W66" s="304">
        <f>W63*W65</f>
        <v>0</v>
      </c>
      <c r="X66" s="305"/>
      <c r="Y66" s="304">
        <f>Y63*Y65</f>
        <v>0</v>
      </c>
      <c r="Z66" s="305"/>
      <c r="AA66" s="304">
        <f>AA63*AA65</f>
        <v>0</v>
      </c>
      <c r="AB66" s="305"/>
      <c r="AC66" s="304">
        <f>AC63*AC65</f>
        <v>0</v>
      </c>
      <c r="AD66" s="305"/>
      <c r="AE66" s="304">
        <f>AE63*AE65</f>
        <v>0</v>
      </c>
      <c r="AF66" s="305"/>
      <c r="AG66" s="304">
        <f>AG63*AG65</f>
        <v>0</v>
      </c>
      <c r="AH66" s="103"/>
      <c r="AI66" s="104">
        <f>SUM(E66:AG66)</f>
        <v>0</v>
      </c>
    </row>
    <row r="67" spans="1:37">
      <c r="A67" s="124"/>
      <c r="B67" s="38"/>
      <c r="C67" s="62"/>
      <c r="D67" s="38"/>
      <c r="E67" s="300"/>
      <c r="F67" s="300"/>
      <c r="G67" s="300"/>
      <c r="H67" s="300"/>
      <c r="I67" s="300"/>
      <c r="J67" s="300"/>
      <c r="K67" s="300"/>
      <c r="L67" s="300"/>
      <c r="M67" s="267"/>
      <c r="N67" s="300"/>
      <c r="O67" s="267"/>
      <c r="P67" s="300"/>
      <c r="Q67" s="300"/>
      <c r="R67" s="300"/>
      <c r="S67" s="300"/>
      <c r="T67" s="300"/>
      <c r="U67" s="300"/>
      <c r="V67" s="300"/>
      <c r="W67" s="300"/>
      <c r="X67" s="300"/>
      <c r="Y67" s="300"/>
      <c r="Z67" s="300"/>
      <c r="AA67" s="300"/>
      <c r="AB67" s="300"/>
      <c r="AC67" s="300"/>
      <c r="AD67" s="300"/>
      <c r="AE67" s="300"/>
      <c r="AF67" s="300"/>
      <c r="AG67" s="300"/>
      <c r="AH67" s="36"/>
      <c r="AI67" s="79"/>
    </row>
    <row r="68" spans="1:37">
      <c r="A68" s="123" t="s">
        <v>93</v>
      </c>
      <c r="B68" s="107"/>
      <c r="C68" s="60">
        <v>-130</v>
      </c>
      <c r="D68" s="97"/>
      <c r="E68" s="165">
        <f>IF(E11="Aluminium",0.01,0.05)</f>
        <v>0.01</v>
      </c>
      <c r="F68" s="297"/>
      <c r="G68" s="165">
        <f>IF(G11="Aluminium",0.01,0.05)</f>
        <v>0.01</v>
      </c>
      <c r="H68" s="297"/>
      <c r="I68" s="165">
        <f>IF(I11="Aluminium",0.01,0.05)</f>
        <v>0.01</v>
      </c>
      <c r="J68" s="297"/>
      <c r="K68" s="165">
        <f>IF(K11="Aluminium",0.01,0.05)</f>
        <v>0.01</v>
      </c>
      <c r="L68" s="297"/>
      <c r="M68" s="165">
        <f>IF(M11="Aluminium",0.01,0.05)</f>
        <v>0.01</v>
      </c>
      <c r="N68" s="297"/>
      <c r="O68" s="165">
        <f>IF(O11="Aluminium",0.01,0.05)</f>
        <v>0.01</v>
      </c>
      <c r="P68" s="297"/>
      <c r="Q68" s="165">
        <f>IF(Q11="Aluminium",0.01,0.05)</f>
        <v>0.01</v>
      </c>
      <c r="R68" s="297"/>
      <c r="S68" s="165">
        <f>IF(S11="Aluminium",0.01,0.05)</f>
        <v>0.05</v>
      </c>
      <c r="T68" s="297"/>
      <c r="U68" s="165">
        <f>IF(U11="Aluminium",0.01,0.05)</f>
        <v>0.05</v>
      </c>
      <c r="V68" s="297"/>
      <c r="W68" s="165">
        <f>IF(W11="Aluminium",0.01,0.05)</f>
        <v>0.05</v>
      </c>
      <c r="X68" s="297"/>
      <c r="Y68" s="165">
        <f>IF(Y11="Aluminium",0.01,0.05)</f>
        <v>0.05</v>
      </c>
      <c r="Z68" s="297"/>
      <c r="AA68" s="165">
        <f>IF(AA11="Aluminium",0.01,0.05)</f>
        <v>0.05</v>
      </c>
      <c r="AB68" s="297"/>
      <c r="AC68" s="165">
        <f>IF(AC11="Aluminium",0.01,0.05)</f>
        <v>0.05</v>
      </c>
      <c r="AD68" s="297"/>
      <c r="AE68" s="165">
        <f>IF(AE11="Aluminium",0.01,0.05)</f>
        <v>0.05</v>
      </c>
      <c r="AF68" s="297"/>
      <c r="AG68" s="165">
        <f>IF(AG11="Aluminium",0.01,0.05)</f>
        <v>0.05</v>
      </c>
      <c r="AH68" s="35"/>
      <c r="AI68" s="77"/>
    </row>
    <row r="69" spans="1:37" s="307" customFormat="1">
      <c r="A69" s="137" t="s">
        <v>94</v>
      </c>
      <c r="B69" s="119"/>
      <c r="C69" s="60">
        <v>-135</v>
      </c>
      <c r="D69" s="101">
        <f>D68*D59</f>
        <v>0</v>
      </c>
      <c r="E69" s="304">
        <f>E68*E59</f>
        <v>0</v>
      </c>
      <c r="F69" s="304">
        <f>F68*F59</f>
        <v>0</v>
      </c>
      <c r="G69" s="304">
        <f>G68*G59</f>
        <v>0</v>
      </c>
      <c r="H69" s="305"/>
      <c r="I69" s="304">
        <f>I68*I59</f>
        <v>0</v>
      </c>
      <c r="J69" s="305"/>
      <c r="K69" s="304">
        <f>K68*K59</f>
        <v>0</v>
      </c>
      <c r="L69" s="305"/>
      <c r="M69" s="306">
        <f>M68*M59</f>
        <v>0</v>
      </c>
      <c r="N69" s="305"/>
      <c r="O69" s="306">
        <f>O68*O59</f>
        <v>0</v>
      </c>
      <c r="P69" s="305"/>
      <c r="Q69" s="304">
        <f>Q68*Q59</f>
        <v>0</v>
      </c>
      <c r="R69" s="305"/>
      <c r="S69" s="304">
        <f>S68*S59</f>
        <v>0</v>
      </c>
      <c r="T69" s="305"/>
      <c r="U69" s="304">
        <f>U68*U59</f>
        <v>0</v>
      </c>
      <c r="V69" s="305"/>
      <c r="W69" s="304">
        <f>W68*W59</f>
        <v>0</v>
      </c>
      <c r="X69" s="305"/>
      <c r="Y69" s="304">
        <f>Y68*Y59</f>
        <v>0</v>
      </c>
      <c r="Z69" s="305"/>
      <c r="AA69" s="304">
        <f>AA68*AA59</f>
        <v>0</v>
      </c>
      <c r="AB69" s="305"/>
      <c r="AC69" s="304">
        <f>AC68*AC59</f>
        <v>0</v>
      </c>
      <c r="AD69" s="305"/>
      <c r="AE69" s="304">
        <f>AE68*AE59</f>
        <v>0</v>
      </c>
      <c r="AF69" s="305"/>
      <c r="AG69" s="304">
        <f>AG68*AG59</f>
        <v>0</v>
      </c>
      <c r="AH69" s="103"/>
      <c r="AI69" s="104">
        <f>SUM(E69:AG69)</f>
        <v>0</v>
      </c>
    </row>
    <row r="70" spans="1:37">
      <c r="A70" s="124"/>
      <c r="B70" s="38"/>
      <c r="C70" s="62"/>
      <c r="D70" s="55"/>
      <c r="E70" s="308"/>
      <c r="F70" s="308"/>
      <c r="G70" s="308"/>
      <c r="H70" s="308"/>
      <c r="I70" s="308"/>
      <c r="J70" s="308"/>
      <c r="K70" s="308"/>
      <c r="L70" s="308"/>
      <c r="M70" s="292"/>
      <c r="N70" s="308"/>
      <c r="O70" s="292"/>
      <c r="P70" s="308"/>
      <c r="Q70" s="308"/>
      <c r="R70" s="308"/>
      <c r="S70" s="308"/>
      <c r="T70" s="308"/>
      <c r="U70" s="308"/>
      <c r="V70" s="308"/>
      <c r="W70" s="308"/>
      <c r="X70" s="308"/>
      <c r="Y70" s="308"/>
      <c r="Z70" s="308"/>
      <c r="AA70" s="308"/>
      <c r="AB70" s="308"/>
      <c r="AC70" s="308"/>
      <c r="AD70" s="308"/>
      <c r="AE70" s="308"/>
      <c r="AF70" s="308"/>
      <c r="AG70" s="308"/>
      <c r="AH70" s="55"/>
      <c r="AI70" s="81"/>
    </row>
    <row r="71" spans="1:37" s="307" customFormat="1" ht="23.25" thickBot="1">
      <c r="A71" s="138" t="s">
        <v>95</v>
      </c>
      <c r="B71" s="120"/>
      <c r="C71" s="58">
        <v>-140</v>
      </c>
      <c r="D71" s="103"/>
      <c r="E71" s="309">
        <f>SUM(E63,E66,E69)</f>
        <v>0</v>
      </c>
      <c r="F71" s="305"/>
      <c r="G71" s="309">
        <f>SUM(G63,G66,G69)</f>
        <v>0</v>
      </c>
      <c r="H71" s="305"/>
      <c r="I71" s="309">
        <f>SUM(I63,I66,I69)</f>
        <v>0</v>
      </c>
      <c r="J71" s="305"/>
      <c r="K71" s="309">
        <f>SUM(K63,K66,K69)</f>
        <v>0</v>
      </c>
      <c r="L71" s="305"/>
      <c r="M71" s="310">
        <f>SUM(M63,M66,M69)</f>
        <v>0</v>
      </c>
      <c r="N71" s="305"/>
      <c r="O71" s="310">
        <f>SUM(O63,O66,O69)</f>
        <v>0</v>
      </c>
      <c r="P71" s="305"/>
      <c r="Q71" s="309">
        <f>SUM(Q63,Q66,Q69)</f>
        <v>0</v>
      </c>
      <c r="R71" s="305"/>
      <c r="S71" s="309">
        <f>SUM(S63,S66,S69)</f>
        <v>0</v>
      </c>
      <c r="T71" s="305"/>
      <c r="U71" s="309">
        <f>SUM(U63,U66,U69)</f>
        <v>0</v>
      </c>
      <c r="V71" s="305"/>
      <c r="W71" s="309">
        <f>SUM(W63,W66,W69)</f>
        <v>0</v>
      </c>
      <c r="X71" s="305"/>
      <c r="Y71" s="309">
        <f>SUM(Y63,Y66,Y69)</f>
        <v>0</v>
      </c>
      <c r="Z71" s="305"/>
      <c r="AA71" s="309">
        <f>SUM(AA63,AA66,AA69)</f>
        <v>0</v>
      </c>
      <c r="AB71" s="305"/>
      <c r="AC71" s="309">
        <f>SUM(AC63,AC66,AC69)</f>
        <v>0</v>
      </c>
      <c r="AD71" s="305"/>
      <c r="AE71" s="309">
        <f>SUM(AE63,AE66,AE69)</f>
        <v>0</v>
      </c>
      <c r="AF71" s="305"/>
      <c r="AG71" s="309">
        <f>SUM(AG63,AG66,AG69)</f>
        <v>0</v>
      </c>
      <c r="AH71" s="103"/>
      <c r="AI71" s="105">
        <f>SUM(E71:AG71)</f>
        <v>0</v>
      </c>
      <c r="AJ71" s="311">
        <f>SUM(AI63:AI69)</f>
        <v>0</v>
      </c>
    </row>
    <row r="72" spans="1:37" ht="12.75" thickTop="1" thickBot="1">
      <c r="A72" s="139"/>
      <c r="B72" s="121"/>
      <c r="C72" s="63"/>
      <c r="D72" s="168"/>
      <c r="E72" s="270"/>
      <c r="F72" s="270"/>
      <c r="G72" s="270"/>
      <c r="H72" s="270"/>
      <c r="I72" s="270"/>
      <c r="J72" s="270"/>
      <c r="K72" s="270"/>
      <c r="L72" s="270"/>
      <c r="M72" s="312"/>
      <c r="N72" s="313"/>
      <c r="O72" s="312"/>
      <c r="P72" s="313"/>
      <c r="Q72" s="314"/>
      <c r="R72" s="313"/>
      <c r="S72" s="314"/>
      <c r="T72" s="313"/>
      <c r="U72" s="314"/>
      <c r="V72" s="313"/>
      <c r="W72" s="314"/>
      <c r="X72" s="313"/>
      <c r="Y72" s="313"/>
      <c r="Z72" s="313"/>
      <c r="AA72" s="313"/>
      <c r="AB72" s="313"/>
      <c r="AC72" s="313"/>
      <c r="AD72" s="313"/>
      <c r="AE72" s="314"/>
      <c r="AF72" s="313"/>
      <c r="AG72" s="314"/>
      <c r="AH72" s="70"/>
      <c r="AI72" s="82"/>
    </row>
    <row r="73" spans="1:37">
      <c r="A73" s="315"/>
      <c r="B73" s="315"/>
      <c r="C73" s="253"/>
      <c r="D73" s="253"/>
      <c r="E73" s="315"/>
      <c r="F73" s="315"/>
      <c r="G73" s="315"/>
      <c r="H73" s="315"/>
      <c r="I73" s="315"/>
      <c r="J73" s="315"/>
      <c r="K73" s="315"/>
      <c r="L73" s="315"/>
      <c r="M73" s="316"/>
      <c r="N73" s="315"/>
      <c r="O73" s="315"/>
      <c r="P73" s="315"/>
      <c r="Q73" s="315"/>
      <c r="R73" s="315"/>
      <c r="S73" s="315"/>
      <c r="T73" s="315"/>
      <c r="U73" s="315"/>
      <c r="V73" s="315"/>
      <c r="W73" s="315"/>
      <c r="X73" s="315"/>
      <c r="Y73" s="315"/>
      <c r="Z73" s="315"/>
      <c r="AA73" s="315"/>
      <c r="AB73" s="315"/>
      <c r="AC73" s="315"/>
      <c r="AD73" s="315"/>
      <c r="AE73" s="315"/>
      <c r="AF73" s="315"/>
      <c r="AG73" s="315"/>
      <c r="AH73" s="315"/>
      <c r="AI73" s="315"/>
      <c r="AJ73" s="315"/>
      <c r="AK73" s="315"/>
    </row>
    <row r="74" spans="1:37">
      <c r="A74" s="317" t="s">
        <v>96</v>
      </c>
      <c r="B74" s="317"/>
      <c r="C74" s="317"/>
      <c r="D74" s="317"/>
      <c r="E74" s="317"/>
      <c r="F74" s="317"/>
      <c r="G74" s="317"/>
      <c r="H74" s="317"/>
      <c r="I74" s="317"/>
      <c r="J74" s="317"/>
      <c r="K74" s="317"/>
      <c r="L74" s="317"/>
      <c r="M74" s="318"/>
      <c r="N74" s="318"/>
      <c r="O74" s="318"/>
      <c r="P74" s="318"/>
      <c r="Q74" s="318"/>
      <c r="R74" s="315"/>
      <c r="S74" s="315"/>
      <c r="T74" s="315"/>
      <c r="U74" s="315"/>
      <c r="V74" s="315"/>
      <c r="W74" s="315"/>
      <c r="X74" s="315"/>
      <c r="Y74" s="315"/>
      <c r="Z74" s="315"/>
      <c r="AA74" s="315"/>
      <c r="AB74" s="315"/>
      <c r="AC74" s="315"/>
      <c r="AD74" s="315"/>
      <c r="AE74" s="315"/>
      <c r="AF74" s="315"/>
      <c r="AG74" s="315"/>
      <c r="AH74" s="315"/>
      <c r="AI74" s="315"/>
      <c r="AJ74" s="315"/>
      <c r="AK74" s="315"/>
    </row>
    <row r="75" spans="1:37">
      <c r="A75" s="318" t="s">
        <v>97</v>
      </c>
      <c r="B75" s="318"/>
      <c r="C75" s="317"/>
      <c r="D75" s="317"/>
      <c r="E75" s="317"/>
      <c r="F75" s="317"/>
      <c r="G75" s="317"/>
      <c r="H75" s="317"/>
      <c r="I75" s="317"/>
      <c r="J75" s="317"/>
      <c r="K75" s="317"/>
      <c r="L75" s="317"/>
      <c r="M75" s="318"/>
      <c r="N75" s="318"/>
      <c r="O75" s="318"/>
      <c r="P75" s="318"/>
      <c r="Q75" s="318"/>
      <c r="R75" s="251"/>
      <c r="S75" s="251"/>
      <c r="T75" s="251"/>
      <c r="U75" s="251"/>
      <c r="V75" s="54"/>
      <c r="W75" s="54"/>
      <c r="X75" s="54"/>
      <c r="Y75" s="54"/>
      <c r="Z75" s="257"/>
      <c r="AA75" s="261"/>
      <c r="AB75" s="261"/>
      <c r="AC75" s="261"/>
    </row>
    <row r="76" spans="1:37">
      <c r="A76" s="319" t="s">
        <v>98</v>
      </c>
      <c r="B76" s="320"/>
      <c r="C76" s="320"/>
      <c r="D76" s="320"/>
      <c r="E76" s="320"/>
      <c r="F76" s="320"/>
      <c r="G76" s="320"/>
      <c r="H76" s="320"/>
      <c r="I76" s="320"/>
      <c r="J76" s="320"/>
      <c r="K76" s="320"/>
      <c r="L76" s="320"/>
      <c r="M76" s="320"/>
      <c r="N76" s="320"/>
      <c r="O76" s="320"/>
      <c r="P76" s="320"/>
      <c r="Q76" s="320"/>
      <c r="R76" s="251"/>
      <c r="S76" s="251"/>
      <c r="T76" s="251"/>
      <c r="U76" s="251"/>
      <c r="V76" s="321"/>
      <c r="W76" s="322"/>
      <c r="X76" s="322"/>
      <c r="Y76" s="322"/>
      <c r="Z76" s="315"/>
      <c r="AA76" s="323"/>
      <c r="AB76" s="315"/>
      <c r="AC76" s="315"/>
    </row>
    <row r="77" spans="1:37">
      <c r="A77" s="320"/>
      <c r="B77" s="320"/>
      <c r="C77" s="320"/>
      <c r="D77" s="320"/>
      <c r="E77" s="320"/>
      <c r="F77" s="320"/>
      <c r="G77" s="320"/>
      <c r="H77" s="320"/>
      <c r="I77" s="320"/>
      <c r="J77" s="320"/>
      <c r="K77" s="320"/>
      <c r="L77" s="320"/>
      <c r="M77" s="320"/>
      <c r="N77" s="320"/>
      <c r="O77" s="320"/>
      <c r="P77" s="320"/>
      <c r="Q77" s="320"/>
      <c r="R77" s="324"/>
      <c r="S77" s="324"/>
      <c r="T77" s="325"/>
      <c r="U77" s="258"/>
      <c r="V77" s="326"/>
      <c r="W77" s="325"/>
      <c r="X77" s="325"/>
      <c r="Y77" s="325"/>
      <c r="Z77" s="315"/>
      <c r="AA77" s="323"/>
      <c r="AB77" s="327"/>
      <c r="AC77" s="327"/>
    </row>
    <row r="78" spans="1:37">
      <c r="A78" s="388" t="s">
        <v>99</v>
      </c>
      <c r="B78" s="388"/>
      <c r="C78" s="388"/>
      <c r="D78" s="388"/>
      <c r="E78" s="388"/>
      <c r="F78" s="388"/>
      <c r="G78" s="388"/>
      <c r="H78" s="388"/>
      <c r="I78" s="388"/>
      <c r="J78" s="388"/>
      <c r="K78" s="388"/>
      <c r="L78" s="388"/>
      <c r="M78" s="388"/>
      <c r="N78" s="388"/>
      <c r="O78" s="388"/>
      <c r="P78" s="388"/>
      <c r="Q78" s="388"/>
      <c r="R78" s="328"/>
      <c r="S78" s="328"/>
      <c r="T78" s="328"/>
      <c r="U78" s="328"/>
      <c r="V78" s="328"/>
      <c r="W78" s="328"/>
      <c r="X78" s="328"/>
      <c r="Y78" s="328"/>
      <c r="Z78" s="328"/>
      <c r="AA78" s="328"/>
      <c r="AB78" s="328"/>
      <c r="AC78" s="329"/>
      <c r="AD78" s="329"/>
      <c r="AE78" s="328"/>
      <c r="AF78" s="328"/>
    </row>
    <row r="79" spans="1:37">
      <c r="A79" s="388"/>
      <c r="B79" s="388"/>
      <c r="C79" s="388"/>
      <c r="D79" s="388"/>
      <c r="E79" s="388"/>
      <c r="F79" s="388"/>
      <c r="G79" s="388"/>
      <c r="H79" s="388"/>
      <c r="I79" s="388"/>
      <c r="J79" s="388"/>
      <c r="K79" s="388"/>
      <c r="L79" s="388"/>
      <c r="M79" s="388"/>
      <c r="N79" s="388"/>
      <c r="O79" s="388"/>
      <c r="P79" s="388"/>
      <c r="Q79" s="388"/>
      <c r="R79" s="328"/>
      <c r="S79" s="328"/>
      <c r="T79" s="328"/>
      <c r="U79" s="328"/>
      <c r="V79" s="328"/>
      <c r="W79" s="328"/>
      <c r="X79" s="328"/>
      <c r="Y79" s="328"/>
      <c r="Z79" s="328"/>
      <c r="AA79" s="328"/>
      <c r="AB79" s="328"/>
      <c r="AC79" s="329"/>
      <c r="AD79" s="329"/>
      <c r="AE79" s="328"/>
      <c r="AF79" s="328"/>
    </row>
    <row r="80" spans="1:37">
      <c r="A80" s="388"/>
      <c r="B80" s="388"/>
      <c r="C80" s="388"/>
      <c r="D80" s="388"/>
      <c r="E80" s="388"/>
      <c r="F80" s="388"/>
      <c r="G80" s="388"/>
      <c r="H80" s="388"/>
      <c r="I80" s="388"/>
      <c r="J80" s="388"/>
      <c r="K80" s="388"/>
      <c r="L80" s="388"/>
      <c r="M80" s="388"/>
      <c r="N80" s="388"/>
      <c r="O80" s="388"/>
      <c r="P80" s="388"/>
      <c r="Q80" s="388"/>
      <c r="R80" s="330"/>
      <c r="S80" s="330"/>
      <c r="T80" s="330"/>
      <c r="U80" s="330"/>
      <c r="V80" s="330"/>
      <c r="W80" s="330"/>
      <c r="X80" s="330"/>
      <c r="Y80" s="330"/>
      <c r="Z80" s="330"/>
      <c r="AA80" s="330"/>
      <c r="AB80" s="330"/>
      <c r="AC80" s="330"/>
      <c r="AD80" s="330"/>
      <c r="AE80" s="330"/>
      <c r="AF80" s="330"/>
    </row>
    <row r="81" spans="1:32">
      <c r="A81" s="331"/>
      <c r="B81" s="332"/>
      <c r="C81" s="329"/>
      <c r="D81" s="329"/>
      <c r="E81" s="329"/>
      <c r="F81" s="329"/>
      <c r="G81" s="329"/>
      <c r="H81" s="329"/>
      <c r="I81" s="329"/>
      <c r="J81" s="329"/>
      <c r="K81" s="329"/>
      <c r="L81" s="329"/>
      <c r="M81" s="330"/>
      <c r="N81" s="330"/>
      <c r="O81" s="330"/>
      <c r="P81" s="330"/>
      <c r="Q81" s="330"/>
      <c r="R81" s="332"/>
      <c r="S81" s="332"/>
      <c r="T81" s="332"/>
      <c r="U81" s="332"/>
      <c r="V81" s="332"/>
      <c r="W81" s="332"/>
      <c r="X81" s="332"/>
      <c r="Y81" s="332"/>
      <c r="Z81" s="332"/>
      <c r="AA81" s="332"/>
      <c r="AB81" s="332"/>
      <c r="AC81" s="332"/>
      <c r="AD81" s="332"/>
    </row>
    <row r="82" spans="1:32">
      <c r="A82" s="332"/>
      <c r="B82" s="332"/>
      <c r="C82" s="329"/>
      <c r="D82" s="329"/>
      <c r="E82" s="329"/>
      <c r="F82" s="329"/>
      <c r="G82" s="329"/>
      <c r="H82" s="329"/>
      <c r="I82" s="329"/>
      <c r="J82" s="329"/>
      <c r="K82" s="329"/>
      <c r="L82" s="329"/>
      <c r="M82" s="330"/>
      <c r="N82" s="330"/>
      <c r="O82" s="330"/>
      <c r="P82" s="330"/>
      <c r="Q82" s="330"/>
      <c r="R82" s="332"/>
      <c r="S82" s="332"/>
      <c r="T82" s="332"/>
      <c r="U82" s="332"/>
      <c r="V82" s="332"/>
      <c r="W82" s="332"/>
      <c r="X82" s="332"/>
      <c r="Y82" s="332"/>
      <c r="Z82" s="332"/>
      <c r="AA82" s="332"/>
      <c r="AB82" s="332"/>
      <c r="AC82" s="332"/>
      <c r="AD82" s="332"/>
    </row>
    <row r="83" spans="1:32">
      <c r="A83" s="317"/>
      <c r="B83" s="317"/>
      <c r="C83" s="317"/>
      <c r="D83" s="317"/>
      <c r="E83" s="317"/>
      <c r="F83" s="317"/>
      <c r="G83" s="317"/>
      <c r="H83" s="317"/>
      <c r="I83" s="317"/>
      <c r="J83" s="317"/>
      <c r="K83" s="317"/>
      <c r="L83" s="317"/>
      <c r="M83" s="318"/>
      <c r="N83" s="318"/>
      <c r="O83" s="318"/>
      <c r="P83" s="318"/>
      <c r="Q83" s="318"/>
      <c r="R83" s="332"/>
      <c r="S83" s="332"/>
      <c r="T83" s="332"/>
      <c r="U83" s="332"/>
      <c r="V83" s="332"/>
      <c r="W83" s="332"/>
      <c r="X83" s="332"/>
      <c r="Y83" s="332"/>
      <c r="Z83" s="332"/>
      <c r="AA83" s="332"/>
      <c r="AB83" s="332"/>
      <c r="AC83" s="332"/>
      <c r="AD83" s="332"/>
    </row>
    <row r="84" spans="1:32">
      <c r="A84" s="318"/>
      <c r="B84" s="318"/>
      <c r="C84" s="318"/>
      <c r="D84" s="318"/>
      <c r="E84" s="318"/>
      <c r="F84" s="318"/>
      <c r="G84" s="318"/>
      <c r="H84" s="318"/>
      <c r="I84" s="318"/>
      <c r="J84" s="318"/>
      <c r="K84" s="318"/>
      <c r="L84" s="318"/>
      <c r="M84" s="318"/>
      <c r="N84" s="318"/>
      <c r="O84" s="318"/>
      <c r="P84" s="318"/>
      <c r="Q84" s="318"/>
      <c r="R84" s="332"/>
      <c r="S84" s="332"/>
      <c r="T84" s="332"/>
      <c r="U84" s="332"/>
      <c r="V84" s="332"/>
      <c r="W84" s="332"/>
      <c r="X84" s="332"/>
      <c r="Y84" s="332"/>
      <c r="Z84" s="332"/>
      <c r="AA84" s="332"/>
      <c r="AB84" s="332"/>
      <c r="AC84" s="332"/>
      <c r="AD84" s="332"/>
    </row>
    <row r="85" spans="1:32">
      <c r="A85" s="318"/>
      <c r="B85" s="318"/>
      <c r="C85" s="317"/>
      <c r="D85" s="317"/>
      <c r="E85" s="317"/>
      <c r="F85" s="317"/>
      <c r="G85" s="317"/>
      <c r="H85" s="317"/>
      <c r="I85" s="317"/>
      <c r="J85" s="317"/>
      <c r="K85" s="317"/>
      <c r="L85" s="317"/>
      <c r="M85" s="318"/>
      <c r="N85" s="318"/>
      <c r="O85" s="318"/>
      <c r="P85" s="318"/>
      <c r="Q85" s="318"/>
      <c r="R85" s="320"/>
      <c r="S85" s="320"/>
      <c r="T85" s="320"/>
      <c r="U85" s="320"/>
      <c r="V85" s="333"/>
      <c r="W85" s="333"/>
      <c r="X85" s="333"/>
      <c r="Y85" s="333"/>
      <c r="Z85" s="333"/>
      <c r="AA85" s="333"/>
      <c r="AB85" s="333"/>
      <c r="AC85" s="334"/>
      <c r="AD85" s="334"/>
      <c r="AE85" s="328"/>
      <c r="AF85" s="328"/>
    </row>
    <row r="86" spans="1:32">
      <c r="A86" s="318"/>
      <c r="B86" s="318"/>
      <c r="C86" s="318"/>
      <c r="D86" s="318"/>
      <c r="E86" s="318"/>
      <c r="F86" s="318"/>
      <c r="G86" s="318"/>
      <c r="H86" s="318"/>
      <c r="I86" s="318"/>
      <c r="J86" s="318"/>
      <c r="K86" s="318"/>
      <c r="L86" s="318"/>
      <c r="M86" s="318"/>
      <c r="N86" s="318"/>
      <c r="O86" s="318"/>
      <c r="P86" s="318"/>
      <c r="Q86" s="318"/>
      <c r="R86" s="320"/>
      <c r="S86" s="320"/>
      <c r="T86" s="320"/>
      <c r="U86" s="320"/>
      <c r="V86" s="334"/>
      <c r="W86" s="334"/>
      <c r="X86" s="334"/>
      <c r="Y86" s="334"/>
      <c r="Z86" s="334"/>
      <c r="AA86" s="334"/>
      <c r="AB86" s="334"/>
      <c r="AC86" s="334"/>
      <c r="AD86" s="334"/>
      <c r="AE86" s="328"/>
      <c r="AF86" s="328"/>
    </row>
    <row r="87" spans="1:32">
      <c r="A87" s="319"/>
      <c r="B87" s="320"/>
      <c r="C87" s="320"/>
      <c r="D87" s="320"/>
      <c r="E87" s="320"/>
      <c r="F87" s="320"/>
      <c r="G87" s="320"/>
      <c r="H87" s="320"/>
      <c r="I87" s="320"/>
      <c r="J87" s="320"/>
      <c r="K87" s="320"/>
      <c r="L87" s="320"/>
      <c r="M87" s="320"/>
      <c r="N87" s="320"/>
      <c r="O87" s="320"/>
      <c r="P87" s="320"/>
      <c r="Q87" s="320"/>
      <c r="R87" s="332"/>
      <c r="S87" s="332"/>
      <c r="T87" s="332"/>
      <c r="U87" s="332"/>
      <c r="V87" s="332"/>
      <c r="W87" s="332"/>
      <c r="X87" s="332"/>
      <c r="Y87" s="332"/>
      <c r="Z87" s="332"/>
      <c r="AA87" s="332"/>
      <c r="AB87" s="332"/>
      <c r="AC87" s="332"/>
      <c r="AD87" s="332"/>
    </row>
    <row r="88" spans="1:32">
      <c r="A88" s="320"/>
      <c r="B88" s="320"/>
      <c r="C88" s="320"/>
      <c r="D88" s="320"/>
      <c r="E88" s="320"/>
      <c r="F88" s="320"/>
      <c r="G88" s="320"/>
      <c r="H88" s="320"/>
      <c r="I88" s="320"/>
      <c r="J88" s="320"/>
      <c r="K88" s="320"/>
      <c r="L88" s="320"/>
      <c r="M88" s="320"/>
      <c r="N88" s="320"/>
      <c r="O88" s="320"/>
      <c r="P88" s="320"/>
      <c r="Q88" s="320"/>
    </row>
    <row r="89" spans="1:32">
      <c r="A89" s="320"/>
      <c r="B89" s="320"/>
      <c r="C89" s="320"/>
      <c r="D89" s="320"/>
      <c r="E89" s="320"/>
      <c r="F89" s="320"/>
      <c r="G89" s="320"/>
      <c r="H89" s="320"/>
      <c r="I89" s="320"/>
      <c r="J89" s="320"/>
      <c r="K89" s="320"/>
      <c r="L89" s="320"/>
      <c r="M89" s="320"/>
      <c r="N89" s="320"/>
      <c r="O89" s="320"/>
      <c r="P89" s="320"/>
      <c r="Q89" s="320"/>
    </row>
  </sheetData>
  <sheetProtection insertColumns="0" deleteColumns="0" selectLockedCells="1"/>
  <mergeCells count="3">
    <mergeCell ref="A78:Q80"/>
    <mergeCell ref="AI11:AI19"/>
    <mergeCell ref="A47:B48"/>
  </mergeCells>
  <conditionalFormatting sqref="AI54">
    <cfRule type="cellIs" dxfId="6" priority="1" operator="notEqual">
      <formula>$AJ$54</formula>
    </cfRule>
  </conditionalFormatting>
  <conditionalFormatting sqref="AJ54">
    <cfRule type="cellIs" dxfId="5" priority="4" operator="notEqual">
      <formula>$AI$54</formula>
    </cfRule>
    <cfRule type="cellIs" priority="5" operator="notEqual">
      <formula>$AI$54</formula>
    </cfRule>
  </conditionalFormatting>
  <conditionalFormatting sqref="AJ59">
    <cfRule type="cellIs" dxfId="4" priority="2" operator="notEqual">
      <formula>$AI$59</formula>
    </cfRule>
    <cfRule type="cellIs" priority="3" operator="notEqual">
      <formula>$AI$54</formula>
    </cfRule>
  </conditionalFormatting>
  <conditionalFormatting sqref="AJ71">
    <cfRule type="cellIs" dxfId="3" priority="8" operator="notEqual">
      <formula>$CA$59</formula>
    </cfRule>
    <cfRule type="cellIs" priority="9" operator="notEqual">
      <formula>$CA$54</formula>
    </cfRule>
  </conditionalFormatting>
  <pageMargins left="0.70866141732283472" right="0.70866141732283472" top="0.74803149606299213" bottom="0.74803149606299213" header="0.31496062992125984" footer="0.31496062992125984"/>
  <pageSetup paperSize="5" scale="5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29790-EDE8-4AC4-B1D0-30B86FCC6B9A}">
  <sheetPr>
    <tabColor theme="6" tint="-0.499984740745262"/>
    <pageSetUpPr fitToPage="1"/>
  </sheetPr>
  <dimension ref="A1:CH84"/>
  <sheetViews>
    <sheetView showGridLines="0" workbookViewId="0">
      <pane xSplit="3" ySplit="20" topLeftCell="D21" activePane="bottomRight" state="frozen"/>
      <selection pane="topRight" activeCell="D1" sqref="D1"/>
      <selection pane="bottomLeft" activeCell="A21" sqref="A21"/>
      <selection pane="bottomRight" activeCell="E50" sqref="E50"/>
    </sheetView>
  </sheetViews>
  <sheetFormatPr baseColWidth="10" defaultColWidth="12.7109375" defaultRowHeight="11.25"/>
  <cols>
    <col min="1" max="1" width="21.7109375" style="247" customWidth="1"/>
    <col min="2" max="2" width="34.7109375" style="247" customWidth="1"/>
    <col min="3" max="3" width="6.7109375" style="247" customWidth="1"/>
    <col min="4" max="4" width="1.7109375" style="247" customWidth="1"/>
    <col min="5" max="5" width="12.7109375" style="247" customWidth="1"/>
    <col min="6" max="6" width="1.7109375" style="247" customWidth="1"/>
    <col min="7" max="7" width="12.7109375" style="247" customWidth="1"/>
    <col min="8" max="8" width="1.7109375" style="247" customWidth="1"/>
    <col min="9" max="9" width="12.7109375" style="247" customWidth="1"/>
    <col min="10" max="10" width="1.7109375" style="247" customWidth="1"/>
    <col min="11" max="11" width="12.7109375" style="247" customWidth="1"/>
    <col min="12" max="12" width="1.7109375" style="247" customWidth="1"/>
    <col min="13" max="13" width="12.7109375" style="247"/>
    <col min="14" max="14" width="1.7109375" style="247" customWidth="1"/>
    <col min="15" max="15" width="12.7109375" style="247" customWidth="1"/>
    <col min="16" max="16" width="1.7109375" style="247" customWidth="1"/>
    <col min="17" max="17" width="12.7109375" style="247"/>
    <col min="18" max="18" width="1.7109375" style="247" customWidth="1"/>
    <col min="19" max="19" width="12.7109375" style="247"/>
    <col min="20" max="20" width="1.7109375" style="247" customWidth="1"/>
    <col min="21" max="21" width="12.7109375" style="247"/>
    <col min="22" max="22" width="1.7109375" style="247" customWidth="1"/>
    <col min="23" max="23" width="12.7109375" style="247"/>
    <col min="24" max="24" width="1.7109375" style="247" customWidth="1"/>
    <col min="25" max="25" width="12.7109375" style="247"/>
    <col min="26" max="26" width="1.7109375" style="247" customWidth="1"/>
    <col min="27" max="27" width="12.7109375" style="249"/>
    <col min="28" max="28" width="1.7109375" style="247" customWidth="1"/>
    <col min="29" max="29" width="12.7109375" style="247" customWidth="1"/>
    <col min="30" max="30" width="1.7109375" style="247" customWidth="1"/>
    <col min="31" max="31" width="12.7109375" style="247"/>
    <col min="32" max="32" width="1.7109375" style="247" customWidth="1"/>
    <col min="33" max="33" width="12.7109375" style="247" customWidth="1"/>
    <col min="34" max="34" width="1.7109375" style="247" customWidth="1"/>
    <col min="35" max="35" width="12.7109375" style="247"/>
    <col min="36" max="36" width="1.7109375" style="247" customWidth="1"/>
    <col min="37" max="37" width="12.7109375" style="247" customWidth="1"/>
    <col min="38" max="38" width="1.7109375" style="247" customWidth="1"/>
    <col min="39" max="39" width="12.7109375" style="247" customWidth="1"/>
    <col min="40" max="40" width="1.7109375" style="247" customWidth="1"/>
    <col min="41" max="41" width="12.7109375" style="247"/>
    <col min="42" max="42" width="1.7109375" style="247" customWidth="1"/>
    <col min="43" max="43" width="12.7109375" style="247" customWidth="1"/>
    <col min="44" max="44" width="1.7109375" style="247" customWidth="1"/>
    <col min="45" max="45" width="12.7109375" style="247"/>
    <col min="46" max="46" width="1.7109375" style="247" customWidth="1"/>
    <col min="47" max="47" width="12.7109375" style="247" customWidth="1"/>
    <col min="48" max="48" width="1.7109375" style="247" customWidth="1"/>
    <col min="49" max="49" width="12.7109375" style="247" customWidth="1"/>
    <col min="50" max="50" width="1.7109375" style="247" customWidth="1"/>
    <col min="51" max="51" width="12.7109375" style="247"/>
    <col min="52" max="52" width="1.7109375" style="247" customWidth="1"/>
    <col min="53" max="53" width="12.7109375" style="247" customWidth="1"/>
    <col min="54" max="54" width="1.7109375" style="247" customWidth="1"/>
    <col min="55" max="55" width="12.7109375" style="247" customWidth="1"/>
    <col min="56" max="56" width="1.7109375" style="247" customWidth="1"/>
    <col min="57" max="57" width="12.7109375" style="247" customWidth="1"/>
    <col min="58" max="58" width="1.7109375" style="247" customWidth="1"/>
    <col min="59" max="59" width="12.7109375" style="247"/>
    <col min="60" max="60" width="1.7109375" style="247" customWidth="1"/>
    <col min="61" max="61" width="12.7109375" style="247" customWidth="1"/>
    <col min="62" max="62" width="1.7109375" style="247" customWidth="1"/>
    <col min="63" max="63" width="12.7109375" style="247" customWidth="1"/>
    <col min="64" max="64" width="1.7109375" style="247" customWidth="1"/>
    <col min="65" max="65" width="12.7109375" style="247" customWidth="1"/>
    <col min="66" max="66" width="1.7109375" style="247" customWidth="1"/>
    <col min="67" max="67" width="12.7109375" style="247" customWidth="1"/>
    <col min="68" max="68" width="1.7109375" style="247" customWidth="1"/>
    <col min="69" max="69" width="12.7109375" style="247" customWidth="1"/>
    <col min="70" max="70" width="1.7109375" style="247" customWidth="1"/>
    <col min="71" max="71" width="12.7109375" style="247" customWidth="1"/>
    <col min="72" max="72" width="1.7109375" style="247" customWidth="1"/>
    <col min="73" max="73" width="12.7109375" style="247"/>
    <col min="74" max="74" width="1.7109375" style="247" customWidth="1"/>
    <col min="75" max="75" width="12.7109375" style="247" customWidth="1"/>
    <col min="76" max="76" width="1.7109375" style="247" customWidth="1"/>
    <col min="77" max="77" width="12.7109375" style="247"/>
    <col min="78" max="78" width="1.7109375" style="247" customWidth="1"/>
    <col min="79" max="79" width="12.7109375" style="247" customWidth="1"/>
    <col min="80" max="80" width="1.7109375" style="247" customWidth="1"/>
    <col min="81" max="81" width="12.7109375" style="247" customWidth="1"/>
    <col min="82" max="82" width="1.7109375" style="247" customWidth="1"/>
    <col min="83" max="83" width="12.7109375" style="247"/>
    <col min="84" max="84" width="1.7109375" style="247" customWidth="1"/>
    <col min="85" max="16384" width="12.7109375" style="247"/>
  </cols>
  <sheetData>
    <row r="1" spans="1:85">
      <c r="A1" s="32"/>
      <c r="B1" s="32"/>
      <c r="C1" s="32"/>
      <c r="D1" s="32"/>
    </row>
    <row r="2" spans="1:85">
      <c r="A2" s="32"/>
      <c r="B2" s="32"/>
      <c r="C2" s="32"/>
      <c r="D2" s="32"/>
    </row>
    <row r="3" spans="1:85">
      <c r="A3" s="32"/>
      <c r="B3" s="32"/>
      <c r="C3" s="32"/>
      <c r="D3" s="32"/>
    </row>
    <row r="4" spans="1:85">
      <c r="A4" s="38" t="s">
        <v>24</v>
      </c>
      <c r="B4" s="343"/>
      <c r="C4" s="243"/>
      <c r="D4" s="246"/>
      <c r="E4" s="250"/>
      <c r="F4" s="251"/>
      <c r="G4" s="251"/>
      <c r="H4" s="251"/>
      <c r="I4" s="251"/>
      <c r="J4" s="54"/>
      <c r="K4" s="54"/>
      <c r="L4" s="258"/>
      <c r="M4" s="258"/>
      <c r="Q4" s="54"/>
      <c r="V4" s="54"/>
      <c r="W4" s="54"/>
      <c r="X4" s="54"/>
      <c r="Y4" s="54"/>
      <c r="Z4" s="54"/>
      <c r="AA4" s="54"/>
      <c r="AE4" s="336"/>
    </row>
    <row r="5" spans="1:85">
      <c r="A5" s="38" t="s">
        <v>45</v>
      </c>
      <c r="B5" s="344"/>
      <c r="C5" s="244" t="s">
        <v>100</v>
      </c>
      <c r="D5" s="246" t="s">
        <v>47</v>
      </c>
      <c r="E5" s="250"/>
      <c r="F5" s="251"/>
      <c r="G5" s="251"/>
      <c r="H5" s="251"/>
      <c r="I5" s="251"/>
      <c r="J5" s="54"/>
      <c r="K5" s="54"/>
      <c r="L5" s="258"/>
      <c r="M5" s="258"/>
      <c r="Q5" s="54"/>
      <c r="V5" s="54"/>
      <c r="W5" s="54"/>
      <c r="X5" s="54"/>
      <c r="Y5" s="54"/>
      <c r="Z5" s="54"/>
      <c r="AA5" s="54"/>
      <c r="AE5" s="337"/>
    </row>
    <row r="6" spans="1:85">
      <c r="A6" s="38" t="s">
        <v>148</v>
      </c>
      <c r="B6" s="201">
        <v>45230</v>
      </c>
      <c r="C6" s="244" t="s">
        <v>101</v>
      </c>
      <c r="D6" s="246" t="s">
        <v>46</v>
      </c>
      <c r="E6" s="251"/>
      <c r="F6" s="255"/>
      <c r="G6" s="256"/>
      <c r="H6" s="256"/>
      <c r="I6" s="256"/>
      <c r="J6" s="54"/>
      <c r="K6" s="54"/>
      <c r="L6" s="258"/>
      <c r="M6" s="258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</row>
    <row r="7" spans="1:85">
      <c r="A7" s="38"/>
      <c r="B7" s="345"/>
      <c r="C7" s="245" t="s">
        <v>102</v>
      </c>
      <c r="D7" s="115" t="s">
        <v>48</v>
      </c>
      <c r="E7" s="254"/>
      <c r="F7" s="254"/>
      <c r="G7" s="254"/>
      <c r="H7" s="254"/>
      <c r="I7" s="254"/>
      <c r="J7" s="54"/>
      <c r="K7" s="54"/>
      <c r="L7" s="258"/>
      <c r="M7" s="258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</row>
    <row r="8" spans="1:85" ht="12.75">
      <c r="A8" s="56" t="s">
        <v>49</v>
      </c>
      <c r="B8" s="38"/>
      <c r="C8" s="32"/>
      <c r="D8" s="335" t="s">
        <v>50</v>
      </c>
      <c r="E8" s="259"/>
      <c r="F8" s="260"/>
      <c r="G8" s="260"/>
      <c r="H8" s="260"/>
      <c r="I8" s="260"/>
      <c r="J8" s="258"/>
      <c r="K8" s="258"/>
      <c r="L8" s="258"/>
      <c r="M8" s="258"/>
      <c r="N8" s="258"/>
      <c r="O8" s="258"/>
      <c r="P8" s="258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7"/>
      <c r="AH8" s="257"/>
      <c r="AI8" s="257"/>
      <c r="AJ8" s="257"/>
      <c r="AK8" s="257"/>
      <c r="AL8" s="257"/>
      <c r="AM8" s="257"/>
      <c r="AN8" s="257"/>
      <c r="AO8" s="257"/>
      <c r="AP8" s="257"/>
      <c r="AQ8" s="257"/>
      <c r="AR8" s="257"/>
      <c r="AS8" s="257"/>
      <c r="AT8" s="257"/>
      <c r="AU8" s="257"/>
      <c r="AV8" s="257"/>
      <c r="AW8" s="257"/>
      <c r="AX8" s="257"/>
      <c r="AY8" s="257"/>
      <c r="AZ8" s="257"/>
      <c r="BA8" s="257"/>
      <c r="BB8" s="257"/>
      <c r="BC8" s="257"/>
      <c r="BD8" s="257"/>
      <c r="BE8" s="257"/>
      <c r="BF8" s="257"/>
    </row>
    <row r="9" spans="1:85" ht="12" thickBot="1">
      <c r="A9" s="32"/>
      <c r="B9" s="32"/>
      <c r="C9" s="32"/>
      <c r="D9" s="32"/>
      <c r="AA9" s="336"/>
    </row>
    <row r="10" spans="1:85" ht="6" customHeight="1">
      <c r="A10" s="122"/>
      <c r="B10" s="64"/>
      <c r="C10" s="57"/>
      <c r="D10" s="64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3"/>
      <c r="AB10" s="262"/>
      <c r="AC10" s="262"/>
      <c r="AD10" s="262"/>
      <c r="AE10" s="262"/>
      <c r="AF10" s="262"/>
      <c r="AG10" s="262"/>
      <c r="AH10" s="262"/>
      <c r="AI10" s="262"/>
      <c r="AJ10" s="262"/>
      <c r="AK10" s="262"/>
      <c r="AL10" s="262"/>
      <c r="AM10" s="262"/>
      <c r="AN10" s="262"/>
      <c r="AO10" s="262"/>
      <c r="AP10" s="262"/>
      <c r="AQ10" s="262"/>
      <c r="AR10" s="262"/>
      <c r="AS10" s="262"/>
      <c r="AT10" s="262"/>
      <c r="AU10" s="262"/>
      <c r="AV10" s="262"/>
      <c r="AW10" s="262"/>
      <c r="AX10" s="262"/>
      <c r="AY10" s="262"/>
      <c r="AZ10" s="262"/>
      <c r="BA10" s="262"/>
      <c r="BB10" s="262"/>
      <c r="BC10" s="262"/>
      <c r="BD10" s="262"/>
      <c r="BE10" s="262"/>
      <c r="BF10" s="262"/>
      <c r="BG10" s="262"/>
      <c r="BH10" s="262"/>
      <c r="BI10" s="262"/>
      <c r="BJ10" s="262"/>
      <c r="BK10" s="262"/>
      <c r="BL10" s="262"/>
      <c r="BM10" s="262"/>
      <c r="BN10" s="262"/>
      <c r="BO10" s="262"/>
      <c r="BP10" s="262"/>
      <c r="BQ10" s="262"/>
      <c r="BR10" s="262"/>
      <c r="BS10" s="262"/>
      <c r="BT10" s="262"/>
      <c r="BU10" s="262"/>
      <c r="BV10" s="262"/>
      <c r="BW10" s="262"/>
      <c r="BX10" s="262"/>
      <c r="BY10" s="262"/>
      <c r="BZ10" s="262"/>
      <c r="CA10" s="262"/>
      <c r="CB10" s="262"/>
      <c r="CC10" s="262"/>
      <c r="CD10" s="262"/>
      <c r="CE10" s="262"/>
      <c r="CF10" s="64"/>
      <c r="CG10" s="72"/>
    </row>
    <row r="11" spans="1:85" s="248" customFormat="1">
      <c r="A11" s="123" t="s">
        <v>51</v>
      </c>
      <c r="B11" s="38"/>
      <c r="C11" s="58">
        <v>-1</v>
      </c>
      <c r="D11" s="93"/>
      <c r="E11" s="150" t="s">
        <v>21</v>
      </c>
      <c r="F11" s="264"/>
      <c r="G11" s="150" t="s">
        <v>21</v>
      </c>
      <c r="H11" s="264"/>
      <c r="I11" s="150" t="s">
        <v>21</v>
      </c>
      <c r="J11" s="264"/>
      <c r="K11" s="150" t="s">
        <v>21</v>
      </c>
      <c r="L11" s="264"/>
      <c r="M11" s="150" t="s">
        <v>21</v>
      </c>
      <c r="N11" s="258"/>
      <c r="O11" s="150" t="s">
        <v>21</v>
      </c>
      <c r="P11" s="258"/>
      <c r="Q11" s="150" t="s">
        <v>21</v>
      </c>
      <c r="R11" s="258"/>
      <c r="S11" s="150" t="s">
        <v>21</v>
      </c>
      <c r="T11" s="258"/>
      <c r="U11" s="150" t="s">
        <v>21</v>
      </c>
      <c r="V11" s="258"/>
      <c r="W11" s="150" t="s">
        <v>21</v>
      </c>
      <c r="X11" s="258"/>
      <c r="Y11" s="150" t="s">
        <v>21</v>
      </c>
      <c r="Z11" s="258"/>
      <c r="AA11" s="151" t="s">
        <v>21</v>
      </c>
      <c r="AB11" s="258"/>
      <c r="AC11" s="150" t="s">
        <v>21</v>
      </c>
      <c r="AD11" s="258"/>
      <c r="AE11" s="150" t="s">
        <v>21</v>
      </c>
      <c r="AF11" s="258"/>
      <c r="AG11" s="150" t="s">
        <v>21</v>
      </c>
      <c r="AH11" s="258"/>
      <c r="AI11" s="150" t="s">
        <v>21</v>
      </c>
      <c r="AJ11" s="258"/>
      <c r="AK11" s="150" t="s">
        <v>14</v>
      </c>
      <c r="AL11" s="258"/>
      <c r="AM11" s="150" t="s">
        <v>14</v>
      </c>
      <c r="AN11" s="258"/>
      <c r="AO11" s="150" t="s">
        <v>14</v>
      </c>
      <c r="AP11" s="258"/>
      <c r="AQ11" s="150" t="s">
        <v>14</v>
      </c>
      <c r="AR11" s="258"/>
      <c r="AS11" s="150" t="s">
        <v>14</v>
      </c>
      <c r="AT11" s="258"/>
      <c r="AU11" s="150" t="s">
        <v>14</v>
      </c>
      <c r="AV11" s="258"/>
      <c r="AW11" s="150" t="s">
        <v>14</v>
      </c>
      <c r="AX11" s="258"/>
      <c r="AY11" s="150" t="s">
        <v>14</v>
      </c>
      <c r="AZ11" s="258"/>
      <c r="BA11" s="150" t="s">
        <v>14</v>
      </c>
      <c r="BB11" s="258"/>
      <c r="BC11" s="150" t="s">
        <v>14</v>
      </c>
      <c r="BD11" s="258"/>
      <c r="BE11" s="150" t="s">
        <v>14</v>
      </c>
      <c r="BF11" s="258"/>
      <c r="BG11" s="150" t="s">
        <v>14</v>
      </c>
      <c r="BH11" s="258"/>
      <c r="BI11" s="150" t="s">
        <v>14</v>
      </c>
      <c r="BJ11" s="258"/>
      <c r="BK11" s="150" t="s">
        <v>14</v>
      </c>
      <c r="BL11" s="258"/>
      <c r="BM11" s="150" t="s">
        <v>14</v>
      </c>
      <c r="BN11" s="258"/>
      <c r="BO11" s="150" t="s">
        <v>14</v>
      </c>
      <c r="BP11" s="258"/>
      <c r="BQ11" s="150" t="s">
        <v>14</v>
      </c>
      <c r="BR11" s="258"/>
      <c r="BS11" s="150" t="s">
        <v>52</v>
      </c>
      <c r="BT11" s="258"/>
      <c r="BU11" s="150" t="s">
        <v>52</v>
      </c>
      <c r="BV11" s="258"/>
      <c r="BW11" s="150" t="s">
        <v>52</v>
      </c>
      <c r="BX11" s="258"/>
      <c r="BY11" s="150" t="s">
        <v>52</v>
      </c>
      <c r="BZ11" s="258"/>
      <c r="CA11" s="150" t="s">
        <v>53</v>
      </c>
      <c r="CB11" s="258"/>
      <c r="CC11" s="150" t="s">
        <v>53</v>
      </c>
      <c r="CD11" s="258"/>
      <c r="CE11" s="150" t="s">
        <v>53</v>
      </c>
      <c r="CF11" s="31"/>
      <c r="CG11" s="389" t="s">
        <v>42</v>
      </c>
    </row>
    <row r="12" spans="1:85" ht="6" customHeight="1">
      <c r="A12" s="124"/>
      <c r="B12" s="38"/>
      <c r="C12" s="58"/>
      <c r="D12" s="93"/>
      <c r="E12" s="265"/>
      <c r="F12" s="264"/>
      <c r="G12" s="265"/>
      <c r="H12" s="264"/>
      <c r="I12" s="265"/>
      <c r="J12" s="264"/>
      <c r="K12" s="265"/>
      <c r="L12" s="264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6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5"/>
      <c r="AS12" s="265"/>
      <c r="AT12" s="265"/>
      <c r="AU12" s="265"/>
      <c r="AV12" s="265"/>
      <c r="AW12" s="265"/>
      <c r="AX12" s="265"/>
      <c r="AY12" s="265"/>
      <c r="AZ12" s="265"/>
      <c r="BA12" s="265"/>
      <c r="BB12" s="265"/>
      <c r="BC12" s="265"/>
      <c r="BD12" s="265"/>
      <c r="BE12" s="265"/>
      <c r="BF12" s="265"/>
      <c r="BG12" s="265"/>
      <c r="BH12" s="265"/>
      <c r="BI12" s="265"/>
      <c r="BJ12" s="265"/>
      <c r="BK12" s="265"/>
      <c r="BL12" s="265"/>
      <c r="BM12" s="265"/>
      <c r="BN12" s="265"/>
      <c r="BO12" s="265"/>
      <c r="BP12" s="265"/>
      <c r="BQ12" s="265"/>
      <c r="BR12" s="265"/>
      <c r="BS12" s="265"/>
      <c r="BT12" s="265"/>
      <c r="BU12" s="265"/>
      <c r="BV12" s="265"/>
      <c r="BW12" s="265"/>
      <c r="BX12" s="265"/>
      <c r="BY12" s="265"/>
      <c r="BZ12" s="265"/>
      <c r="CA12" s="265"/>
      <c r="CB12" s="265"/>
      <c r="CC12" s="265"/>
      <c r="CD12" s="265"/>
      <c r="CE12" s="265"/>
      <c r="CF12" s="31"/>
      <c r="CG12" s="389"/>
    </row>
    <row r="13" spans="1:85">
      <c r="A13" s="124" t="s">
        <v>54</v>
      </c>
      <c r="B13" s="38"/>
      <c r="C13" s="58">
        <v>-2</v>
      </c>
      <c r="D13" s="93"/>
      <c r="E13" s="152" t="s">
        <v>55</v>
      </c>
      <c r="F13" s="264"/>
      <c r="G13" s="152" t="s">
        <v>55</v>
      </c>
      <c r="H13" s="264"/>
      <c r="I13" s="152" t="s">
        <v>55</v>
      </c>
      <c r="J13" s="264"/>
      <c r="K13" s="152" t="s">
        <v>55</v>
      </c>
      <c r="L13" s="264"/>
      <c r="M13" s="152" t="s">
        <v>55</v>
      </c>
      <c r="N13" s="265"/>
      <c r="O13" s="152" t="s">
        <v>57</v>
      </c>
      <c r="P13" s="265"/>
      <c r="Q13" s="152" t="s">
        <v>57</v>
      </c>
      <c r="R13" s="265"/>
      <c r="S13" s="152" t="s">
        <v>56</v>
      </c>
      <c r="T13" s="265"/>
      <c r="U13" s="152" t="s">
        <v>56</v>
      </c>
      <c r="V13" s="265"/>
      <c r="W13" s="152" t="s">
        <v>55</v>
      </c>
      <c r="X13" s="265"/>
      <c r="Y13" s="152" t="s">
        <v>57</v>
      </c>
      <c r="Z13" s="265"/>
      <c r="AA13" s="153" t="s">
        <v>55</v>
      </c>
      <c r="AB13" s="265"/>
      <c r="AC13" s="152" t="s">
        <v>55</v>
      </c>
      <c r="AD13" s="265"/>
      <c r="AE13" s="152" t="s">
        <v>55</v>
      </c>
      <c r="AF13" s="265"/>
      <c r="AG13" s="152" t="s">
        <v>55</v>
      </c>
      <c r="AH13" s="265"/>
      <c r="AI13" s="152" t="s">
        <v>55</v>
      </c>
      <c r="AJ13" s="265"/>
      <c r="AK13" s="152" t="s">
        <v>57</v>
      </c>
      <c r="AL13" s="265"/>
      <c r="AM13" s="152" t="s">
        <v>57</v>
      </c>
      <c r="AN13" s="265"/>
      <c r="AO13" s="152" t="s">
        <v>57</v>
      </c>
      <c r="AP13" s="265"/>
      <c r="AQ13" s="152" t="s">
        <v>57</v>
      </c>
      <c r="AR13" s="265"/>
      <c r="AS13" s="152" t="s">
        <v>57</v>
      </c>
      <c r="AT13" s="265"/>
      <c r="AU13" s="152" t="s">
        <v>57</v>
      </c>
      <c r="AV13" s="265"/>
      <c r="AW13" s="152" t="s">
        <v>57</v>
      </c>
      <c r="AX13" s="265"/>
      <c r="AY13" s="152" t="s">
        <v>57</v>
      </c>
      <c r="AZ13" s="265"/>
      <c r="BA13" s="152" t="s">
        <v>57</v>
      </c>
      <c r="BB13" s="265"/>
      <c r="BC13" s="152" t="s">
        <v>57</v>
      </c>
      <c r="BD13" s="265"/>
      <c r="BE13" s="152" t="s">
        <v>57</v>
      </c>
      <c r="BF13" s="265"/>
      <c r="BG13" s="152" t="s">
        <v>57</v>
      </c>
      <c r="BH13" s="265"/>
      <c r="BI13" s="152" t="s">
        <v>57</v>
      </c>
      <c r="BJ13" s="265"/>
      <c r="BK13" s="152" t="s">
        <v>57</v>
      </c>
      <c r="BL13" s="265"/>
      <c r="BM13" s="152" t="s">
        <v>57</v>
      </c>
      <c r="BN13" s="265"/>
      <c r="BO13" s="152" t="s">
        <v>57</v>
      </c>
      <c r="BP13" s="265"/>
      <c r="BQ13" s="152" t="s">
        <v>57</v>
      </c>
      <c r="BR13" s="265"/>
      <c r="BS13" s="152" t="s">
        <v>55</v>
      </c>
      <c r="BT13" s="265"/>
      <c r="BU13" s="152" t="s">
        <v>55</v>
      </c>
      <c r="BV13" s="265"/>
      <c r="BW13" s="152" t="s">
        <v>55</v>
      </c>
      <c r="BX13" s="265"/>
      <c r="BY13" s="152" t="s">
        <v>58</v>
      </c>
      <c r="BZ13" s="265"/>
      <c r="CA13" s="152" t="s">
        <v>58</v>
      </c>
      <c r="CB13" s="265"/>
      <c r="CC13" s="152" t="s">
        <v>58</v>
      </c>
      <c r="CD13" s="265"/>
      <c r="CE13" s="152" t="s">
        <v>58</v>
      </c>
      <c r="CF13" s="33"/>
      <c r="CG13" s="389"/>
    </row>
    <row r="14" spans="1:85" ht="6" customHeight="1">
      <c r="A14" s="124"/>
      <c r="B14" s="38"/>
      <c r="C14" s="58"/>
      <c r="D14" s="93"/>
      <c r="E14" s="258"/>
      <c r="F14" s="264"/>
      <c r="G14" s="258"/>
      <c r="H14" s="264"/>
      <c r="I14" s="258"/>
      <c r="J14" s="264"/>
      <c r="K14" s="258"/>
      <c r="L14" s="264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67"/>
      <c r="AB14" s="258"/>
      <c r="AC14" s="258"/>
      <c r="AD14" s="258"/>
      <c r="AE14" s="258"/>
      <c r="AF14" s="258"/>
      <c r="AG14" s="258"/>
      <c r="AH14" s="258"/>
      <c r="AI14" s="258"/>
      <c r="AJ14" s="258"/>
      <c r="AK14" s="258"/>
      <c r="AL14" s="258"/>
      <c r="AM14" s="258"/>
      <c r="AN14" s="258"/>
      <c r="AO14" s="258"/>
      <c r="AP14" s="258"/>
      <c r="AQ14" s="258"/>
      <c r="AR14" s="258"/>
      <c r="AS14" s="258"/>
      <c r="AT14" s="258"/>
      <c r="AU14" s="258"/>
      <c r="AV14" s="258"/>
      <c r="AW14" s="258"/>
      <c r="AX14" s="258"/>
      <c r="AY14" s="258"/>
      <c r="AZ14" s="258"/>
      <c r="BA14" s="258"/>
      <c r="BB14" s="258"/>
      <c r="BC14" s="258"/>
      <c r="BD14" s="258"/>
      <c r="BE14" s="258"/>
      <c r="BF14" s="258"/>
      <c r="BG14" s="258"/>
      <c r="BH14" s="258"/>
      <c r="BI14" s="258"/>
      <c r="BJ14" s="258"/>
      <c r="BK14" s="258"/>
      <c r="BL14" s="258"/>
      <c r="BM14" s="258"/>
      <c r="BN14" s="258"/>
      <c r="BO14" s="258"/>
      <c r="BP14" s="258"/>
      <c r="BQ14" s="258"/>
      <c r="BR14" s="258"/>
      <c r="BS14" s="258"/>
      <c r="BT14" s="258"/>
      <c r="BU14" s="258"/>
      <c r="BV14" s="258"/>
      <c r="BW14" s="258"/>
      <c r="BX14" s="258"/>
      <c r="BY14" s="258"/>
      <c r="BZ14" s="258"/>
      <c r="CA14" s="258"/>
      <c r="CB14" s="258"/>
      <c r="CC14" s="258"/>
      <c r="CD14" s="258"/>
      <c r="CE14" s="258"/>
      <c r="CF14" s="31"/>
      <c r="CG14" s="389"/>
    </row>
    <row r="15" spans="1:85">
      <c r="A15" s="124" t="s">
        <v>59</v>
      </c>
      <c r="B15" s="38"/>
      <c r="C15" s="58">
        <v>-3</v>
      </c>
      <c r="D15" s="93"/>
      <c r="E15" s="154"/>
      <c r="F15" s="264"/>
      <c r="G15" s="154"/>
      <c r="H15" s="264"/>
      <c r="I15" s="154"/>
      <c r="J15" s="264"/>
      <c r="K15" s="154"/>
      <c r="L15" s="264"/>
      <c r="M15" s="154"/>
      <c r="N15" s="258"/>
      <c r="O15" s="155"/>
      <c r="P15" s="258"/>
      <c r="Q15" s="155"/>
      <c r="R15" s="258"/>
      <c r="S15" s="155"/>
      <c r="T15" s="258"/>
      <c r="U15" s="155"/>
      <c r="V15" s="258"/>
      <c r="W15" s="155"/>
      <c r="X15" s="258"/>
      <c r="Y15" s="155"/>
      <c r="Z15" s="258"/>
      <c r="AA15" s="156"/>
      <c r="AB15" s="258"/>
      <c r="AC15" s="155"/>
      <c r="AD15" s="258"/>
      <c r="AE15" s="155"/>
      <c r="AF15" s="258"/>
      <c r="AG15" s="155"/>
      <c r="AH15" s="258"/>
      <c r="AI15" s="155"/>
      <c r="AJ15" s="258"/>
      <c r="AK15" s="155"/>
      <c r="AL15" s="258"/>
      <c r="AM15" s="155"/>
      <c r="AN15" s="258"/>
      <c r="AO15" s="155"/>
      <c r="AP15" s="258"/>
      <c r="AQ15" s="155"/>
      <c r="AR15" s="258"/>
      <c r="AS15" s="155"/>
      <c r="AT15" s="258"/>
      <c r="AU15" s="155"/>
      <c r="AV15" s="258"/>
      <c r="AW15" s="155"/>
      <c r="AX15" s="258"/>
      <c r="AY15" s="155"/>
      <c r="AZ15" s="258"/>
      <c r="BA15" s="155"/>
      <c r="BB15" s="258"/>
      <c r="BC15" s="155"/>
      <c r="BD15" s="258"/>
      <c r="BE15" s="155"/>
      <c r="BF15" s="258"/>
      <c r="BG15" s="155"/>
      <c r="BH15" s="258"/>
      <c r="BI15" s="155"/>
      <c r="BJ15" s="258"/>
      <c r="BK15" s="155"/>
      <c r="BL15" s="258"/>
      <c r="BM15" s="155"/>
      <c r="BN15" s="258"/>
      <c r="BO15" s="155"/>
      <c r="BP15" s="258"/>
      <c r="BQ15" s="155"/>
      <c r="BR15" s="258"/>
      <c r="BS15" s="155"/>
      <c r="BT15" s="258"/>
      <c r="BU15" s="155"/>
      <c r="BV15" s="258"/>
      <c r="BW15" s="155"/>
      <c r="BX15" s="258"/>
      <c r="BY15" s="155"/>
      <c r="BZ15" s="258"/>
      <c r="CA15" s="155"/>
      <c r="CB15" s="258"/>
      <c r="CC15" s="155"/>
      <c r="CD15" s="258"/>
      <c r="CE15" s="155"/>
      <c r="CF15" s="31"/>
      <c r="CG15" s="389"/>
    </row>
    <row r="16" spans="1:85" ht="6" customHeight="1">
      <c r="A16" s="124"/>
      <c r="B16" s="38"/>
      <c r="C16" s="58"/>
      <c r="D16" s="93"/>
      <c r="E16" s="258"/>
      <c r="F16" s="264"/>
      <c r="G16" s="258"/>
      <c r="H16" s="264"/>
      <c r="I16" s="258"/>
      <c r="J16" s="264"/>
      <c r="K16" s="258"/>
      <c r="L16" s="264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67"/>
      <c r="AB16" s="258"/>
      <c r="AC16" s="258"/>
      <c r="AD16" s="258"/>
      <c r="AE16" s="258"/>
      <c r="AF16" s="258"/>
      <c r="AG16" s="258"/>
      <c r="AH16" s="258"/>
      <c r="AI16" s="258"/>
      <c r="AJ16" s="258"/>
      <c r="AK16" s="258"/>
      <c r="AL16" s="258"/>
      <c r="AM16" s="258"/>
      <c r="AN16" s="258"/>
      <c r="AO16" s="258"/>
      <c r="AP16" s="258"/>
      <c r="AQ16" s="258"/>
      <c r="AR16" s="258"/>
      <c r="AS16" s="258"/>
      <c r="AT16" s="258"/>
      <c r="AU16" s="258"/>
      <c r="AV16" s="258"/>
      <c r="AW16" s="258"/>
      <c r="AX16" s="258"/>
      <c r="AY16" s="258"/>
      <c r="AZ16" s="258"/>
      <c r="BA16" s="258"/>
      <c r="BB16" s="258"/>
      <c r="BC16" s="258"/>
      <c r="BD16" s="258"/>
      <c r="BE16" s="258"/>
      <c r="BF16" s="258"/>
      <c r="BG16" s="258"/>
      <c r="BH16" s="258"/>
      <c r="BI16" s="258"/>
      <c r="BJ16" s="258"/>
      <c r="BK16" s="258"/>
      <c r="BL16" s="258"/>
      <c r="BM16" s="258"/>
      <c r="BN16" s="258"/>
      <c r="BO16" s="258"/>
      <c r="BP16" s="258"/>
      <c r="BQ16" s="258"/>
      <c r="BR16" s="258"/>
      <c r="BS16" s="258"/>
      <c r="BT16" s="258"/>
      <c r="BU16" s="258"/>
      <c r="BV16" s="258"/>
      <c r="BW16" s="258"/>
      <c r="BX16" s="258"/>
      <c r="BY16" s="258"/>
      <c r="BZ16" s="258"/>
      <c r="CA16" s="258"/>
      <c r="CB16" s="258"/>
      <c r="CC16" s="258"/>
      <c r="CD16" s="258"/>
      <c r="CE16" s="258"/>
      <c r="CF16" s="31"/>
      <c r="CG16" s="389"/>
    </row>
    <row r="17" spans="1:85">
      <c r="A17" s="124" t="s">
        <v>60</v>
      </c>
      <c r="B17" s="38"/>
      <c r="C17" s="58">
        <v>-4</v>
      </c>
      <c r="D17" s="93"/>
      <c r="E17" s="154"/>
      <c r="F17" s="264"/>
      <c r="G17" s="154"/>
      <c r="H17" s="264"/>
      <c r="I17" s="154"/>
      <c r="J17" s="264"/>
      <c r="K17" s="154"/>
      <c r="L17" s="264"/>
      <c r="M17" s="154"/>
      <c r="N17" s="258"/>
      <c r="O17" s="155"/>
      <c r="P17" s="258"/>
      <c r="Q17" s="155"/>
      <c r="R17" s="258"/>
      <c r="S17" s="155"/>
      <c r="T17" s="258"/>
      <c r="U17" s="155"/>
      <c r="V17" s="258"/>
      <c r="W17" s="155"/>
      <c r="X17" s="258"/>
      <c r="Y17" s="155"/>
      <c r="Z17" s="258"/>
      <c r="AA17" s="156"/>
      <c r="AB17" s="258"/>
      <c r="AC17" s="155"/>
      <c r="AD17" s="258"/>
      <c r="AE17" s="155"/>
      <c r="AF17" s="258"/>
      <c r="AG17" s="155"/>
      <c r="AH17" s="258"/>
      <c r="AI17" s="155"/>
      <c r="AJ17" s="258"/>
      <c r="AK17" s="155"/>
      <c r="AL17" s="258"/>
      <c r="AM17" s="155"/>
      <c r="AN17" s="258"/>
      <c r="AO17" s="155"/>
      <c r="AP17" s="258"/>
      <c r="AQ17" s="155"/>
      <c r="AR17" s="258"/>
      <c r="AS17" s="155"/>
      <c r="AT17" s="258"/>
      <c r="AU17" s="155"/>
      <c r="AV17" s="258"/>
      <c r="AW17" s="155"/>
      <c r="AX17" s="258"/>
      <c r="AY17" s="155"/>
      <c r="AZ17" s="258"/>
      <c r="BA17" s="155"/>
      <c r="BB17" s="258"/>
      <c r="BC17" s="155"/>
      <c r="BD17" s="258"/>
      <c r="BE17" s="155"/>
      <c r="BF17" s="258"/>
      <c r="BG17" s="155"/>
      <c r="BH17" s="258"/>
      <c r="BI17" s="155"/>
      <c r="BJ17" s="258"/>
      <c r="BK17" s="155"/>
      <c r="BL17" s="258"/>
      <c r="BM17" s="155"/>
      <c r="BN17" s="258"/>
      <c r="BO17" s="155"/>
      <c r="BP17" s="258"/>
      <c r="BQ17" s="155"/>
      <c r="BR17" s="258"/>
      <c r="BS17" s="155"/>
      <c r="BT17" s="258"/>
      <c r="BU17" s="155"/>
      <c r="BV17" s="258"/>
      <c r="BW17" s="155"/>
      <c r="BX17" s="258"/>
      <c r="BY17" s="155"/>
      <c r="BZ17" s="258"/>
      <c r="CA17" s="155"/>
      <c r="CB17" s="258"/>
      <c r="CC17" s="155"/>
      <c r="CD17" s="258"/>
      <c r="CE17" s="155"/>
      <c r="CF17" s="31"/>
      <c r="CG17" s="389"/>
    </row>
    <row r="18" spans="1:85" ht="6" customHeight="1">
      <c r="A18" s="124"/>
      <c r="B18" s="38"/>
      <c r="C18" s="58"/>
      <c r="D18" s="93"/>
      <c r="E18" s="258"/>
      <c r="F18" s="264"/>
      <c r="G18" s="258"/>
      <c r="H18" s="264"/>
      <c r="I18" s="258"/>
      <c r="J18" s="264"/>
      <c r="K18" s="258"/>
      <c r="L18" s="264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67"/>
      <c r="AB18" s="258"/>
      <c r="AC18" s="258"/>
      <c r="AD18" s="258"/>
      <c r="AE18" s="258"/>
      <c r="AF18" s="258"/>
      <c r="AG18" s="258"/>
      <c r="AH18" s="258"/>
      <c r="AI18" s="258"/>
      <c r="AJ18" s="258"/>
      <c r="AK18" s="258"/>
      <c r="AL18" s="258"/>
      <c r="AM18" s="258"/>
      <c r="AN18" s="258"/>
      <c r="AO18" s="258"/>
      <c r="AP18" s="258"/>
      <c r="AQ18" s="258"/>
      <c r="AR18" s="258"/>
      <c r="AS18" s="258"/>
      <c r="AT18" s="258"/>
      <c r="AU18" s="258"/>
      <c r="AV18" s="258"/>
      <c r="AW18" s="258"/>
      <c r="AX18" s="258"/>
      <c r="AY18" s="258"/>
      <c r="AZ18" s="258"/>
      <c r="BA18" s="258"/>
      <c r="BB18" s="258"/>
      <c r="BC18" s="258"/>
      <c r="BD18" s="258"/>
      <c r="BE18" s="258"/>
      <c r="BF18" s="258"/>
      <c r="BG18" s="258"/>
      <c r="BH18" s="258"/>
      <c r="BI18" s="258"/>
      <c r="BJ18" s="258"/>
      <c r="BK18" s="258"/>
      <c r="BL18" s="258"/>
      <c r="BM18" s="258"/>
      <c r="BN18" s="258"/>
      <c r="BO18" s="258"/>
      <c r="BP18" s="258"/>
      <c r="BQ18" s="258"/>
      <c r="BR18" s="258"/>
      <c r="BS18" s="258"/>
      <c r="BT18" s="258"/>
      <c r="BU18" s="258"/>
      <c r="BV18" s="258"/>
      <c r="BW18" s="258"/>
      <c r="BX18" s="258"/>
      <c r="BY18" s="258"/>
      <c r="BZ18" s="258"/>
      <c r="CA18" s="258"/>
      <c r="CB18" s="258"/>
      <c r="CC18" s="258"/>
      <c r="CD18" s="258"/>
      <c r="CE18" s="258"/>
      <c r="CF18" s="31"/>
      <c r="CG18" s="389"/>
    </row>
    <row r="19" spans="1:85" ht="22.5">
      <c r="A19" s="125" t="s">
        <v>61</v>
      </c>
      <c r="B19" s="108"/>
      <c r="C19" s="58">
        <v>-5</v>
      </c>
      <c r="D19" s="93"/>
      <c r="E19" s="157" t="s">
        <v>103</v>
      </c>
      <c r="F19" s="264"/>
      <c r="G19" s="157" t="s">
        <v>104</v>
      </c>
      <c r="H19" s="264"/>
      <c r="I19" s="157" t="s">
        <v>105</v>
      </c>
      <c r="J19" s="264"/>
      <c r="K19" s="157" t="s">
        <v>106</v>
      </c>
      <c r="L19" s="264"/>
      <c r="M19" s="157" t="s">
        <v>62</v>
      </c>
      <c r="N19" s="268"/>
      <c r="O19" s="157" t="s">
        <v>107</v>
      </c>
      <c r="P19" s="268"/>
      <c r="Q19" s="157" t="s">
        <v>63</v>
      </c>
      <c r="R19" s="268"/>
      <c r="S19" s="157" t="s">
        <v>63</v>
      </c>
      <c r="T19" s="268"/>
      <c r="U19" s="157" t="s">
        <v>64</v>
      </c>
      <c r="V19" s="268"/>
      <c r="W19" s="157" t="s">
        <v>65</v>
      </c>
      <c r="X19" s="268"/>
      <c r="Y19" s="157" t="s">
        <v>66</v>
      </c>
      <c r="Z19" s="268"/>
      <c r="AA19" s="153" t="s">
        <v>66</v>
      </c>
      <c r="AB19" s="268"/>
      <c r="AC19" s="157" t="s">
        <v>67</v>
      </c>
      <c r="AD19" s="268"/>
      <c r="AE19" s="157" t="s">
        <v>108</v>
      </c>
      <c r="AF19" s="268"/>
      <c r="AG19" s="157" t="s">
        <v>109</v>
      </c>
      <c r="AH19" s="268"/>
      <c r="AI19" s="157" t="s">
        <v>68</v>
      </c>
      <c r="AJ19" s="268"/>
      <c r="AK19" s="157" t="s">
        <v>110</v>
      </c>
      <c r="AL19" s="268"/>
      <c r="AM19" s="157" t="s">
        <v>105</v>
      </c>
      <c r="AN19" s="268"/>
      <c r="AO19" s="157" t="s">
        <v>62</v>
      </c>
      <c r="AP19" s="268"/>
      <c r="AQ19" s="157" t="s">
        <v>111</v>
      </c>
      <c r="AR19" s="268"/>
      <c r="AS19" s="157" t="s">
        <v>63</v>
      </c>
      <c r="AT19" s="268"/>
      <c r="AU19" s="157" t="s">
        <v>112</v>
      </c>
      <c r="AV19" s="268"/>
      <c r="AW19" s="157" t="s">
        <v>113</v>
      </c>
      <c r="AX19" s="268"/>
      <c r="AY19" s="157" t="s">
        <v>67</v>
      </c>
      <c r="AZ19" s="268"/>
      <c r="BA19" s="157" t="s">
        <v>114</v>
      </c>
      <c r="BB19" s="268"/>
      <c r="BC19" s="157" t="s">
        <v>71</v>
      </c>
      <c r="BD19" s="268"/>
      <c r="BE19" s="157" t="s">
        <v>69</v>
      </c>
      <c r="BF19" s="268"/>
      <c r="BG19" s="157" t="s">
        <v>108</v>
      </c>
      <c r="BH19" s="268"/>
      <c r="BI19" s="157" t="s">
        <v>70</v>
      </c>
      <c r="BJ19" s="268"/>
      <c r="BK19" s="157" t="s">
        <v>115</v>
      </c>
      <c r="BL19" s="268"/>
      <c r="BM19" s="157" t="s">
        <v>116</v>
      </c>
      <c r="BN19" s="268"/>
      <c r="BO19" s="157" t="s">
        <v>117</v>
      </c>
      <c r="BP19" s="268"/>
      <c r="BQ19" s="157" t="s">
        <v>118</v>
      </c>
      <c r="BR19" s="268"/>
      <c r="BS19" s="157" t="s">
        <v>65</v>
      </c>
      <c r="BT19" s="268"/>
      <c r="BU19" s="157" t="s">
        <v>67</v>
      </c>
      <c r="BV19" s="268"/>
      <c r="BW19" s="157" t="s">
        <v>71</v>
      </c>
      <c r="BX19" s="268"/>
      <c r="BY19" s="157" t="s">
        <v>72</v>
      </c>
      <c r="BZ19" s="268"/>
      <c r="CA19" s="157" t="s">
        <v>119</v>
      </c>
      <c r="CB19" s="268"/>
      <c r="CC19" s="157" t="s">
        <v>120</v>
      </c>
      <c r="CD19" s="268"/>
      <c r="CE19" s="157" t="s">
        <v>73</v>
      </c>
      <c r="CF19" s="167"/>
      <c r="CG19" s="389"/>
    </row>
    <row r="20" spans="1:85" ht="6" customHeight="1" thickBot="1">
      <c r="A20" s="126"/>
      <c r="B20" s="109"/>
      <c r="C20" s="65"/>
      <c r="D20" s="94"/>
      <c r="E20" s="269"/>
      <c r="F20" s="269"/>
      <c r="G20" s="269"/>
      <c r="H20" s="269"/>
      <c r="I20" s="269"/>
      <c r="J20" s="269"/>
      <c r="K20" s="269"/>
      <c r="L20" s="269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1"/>
      <c r="X20" s="270"/>
      <c r="Y20" s="270"/>
      <c r="Z20" s="270"/>
      <c r="AA20" s="272"/>
      <c r="AB20" s="270"/>
      <c r="AC20" s="270"/>
      <c r="AD20" s="270"/>
      <c r="AE20" s="270"/>
      <c r="AF20" s="270"/>
      <c r="AG20" s="270"/>
      <c r="AH20" s="270"/>
      <c r="AI20" s="270"/>
      <c r="AJ20" s="270"/>
      <c r="AK20" s="270"/>
      <c r="AL20" s="270"/>
      <c r="AM20" s="270"/>
      <c r="AN20" s="270"/>
      <c r="AO20" s="270"/>
      <c r="AP20" s="270"/>
      <c r="AQ20" s="270"/>
      <c r="AR20" s="270"/>
      <c r="AS20" s="270"/>
      <c r="AT20" s="270"/>
      <c r="AU20" s="270"/>
      <c r="AV20" s="270"/>
      <c r="AW20" s="270"/>
      <c r="AX20" s="270"/>
      <c r="AY20" s="270"/>
      <c r="AZ20" s="270"/>
      <c r="BA20" s="270"/>
      <c r="BB20" s="270"/>
      <c r="BC20" s="270"/>
      <c r="BD20" s="270"/>
      <c r="BE20" s="270"/>
      <c r="BF20" s="270"/>
      <c r="BG20" s="270"/>
      <c r="BH20" s="270"/>
      <c r="BI20" s="270"/>
      <c r="BJ20" s="270"/>
      <c r="BK20" s="270"/>
      <c r="BL20" s="270"/>
      <c r="BM20" s="270"/>
      <c r="BN20" s="270"/>
      <c r="BO20" s="270"/>
      <c r="BP20" s="270"/>
      <c r="BQ20" s="270"/>
      <c r="BR20" s="270"/>
      <c r="BS20" s="270"/>
      <c r="BT20" s="270"/>
      <c r="BU20" s="270"/>
      <c r="BV20" s="270"/>
      <c r="BW20" s="270"/>
      <c r="BX20" s="270"/>
      <c r="BY20" s="270"/>
      <c r="BZ20" s="270"/>
      <c r="CA20" s="270"/>
      <c r="CB20" s="270"/>
      <c r="CC20" s="270"/>
      <c r="CD20" s="270"/>
      <c r="CE20" s="270"/>
      <c r="CF20" s="66"/>
      <c r="CG20" s="73"/>
    </row>
    <row r="21" spans="1:85" ht="12" thickBot="1">
      <c r="A21" s="127"/>
      <c r="B21" s="95"/>
      <c r="C21" s="67"/>
      <c r="D21" s="95"/>
      <c r="E21" s="273"/>
      <c r="F21" s="273"/>
      <c r="G21" s="273"/>
      <c r="H21" s="273"/>
      <c r="I21" s="273"/>
      <c r="J21" s="273"/>
      <c r="K21" s="273"/>
      <c r="L21" s="273"/>
      <c r="M21" s="274"/>
      <c r="N21" s="274"/>
      <c r="O21" s="274"/>
      <c r="P21" s="274"/>
      <c r="Q21" s="275"/>
      <c r="R21" s="274"/>
      <c r="S21" s="275"/>
      <c r="T21" s="274"/>
      <c r="U21" s="275"/>
      <c r="V21" s="274"/>
      <c r="W21" s="275"/>
      <c r="X21" s="274"/>
      <c r="Y21" s="275"/>
      <c r="Z21" s="274"/>
      <c r="AA21" s="276"/>
      <c r="AB21" s="274"/>
      <c r="AC21" s="274"/>
      <c r="AD21" s="274"/>
      <c r="AE21" s="275"/>
      <c r="AF21" s="274"/>
      <c r="AG21" s="274"/>
      <c r="AH21" s="274"/>
      <c r="AI21" s="275"/>
      <c r="AJ21" s="274"/>
      <c r="AK21" s="274"/>
      <c r="AL21" s="274"/>
      <c r="AM21" s="274"/>
      <c r="AN21" s="274"/>
      <c r="AO21" s="275"/>
      <c r="AP21" s="274"/>
      <c r="AQ21" s="274"/>
      <c r="AR21" s="274"/>
      <c r="AS21" s="275"/>
      <c r="AT21" s="274"/>
      <c r="AU21" s="275"/>
      <c r="AV21" s="274"/>
      <c r="AW21" s="274"/>
      <c r="AX21" s="274"/>
      <c r="AY21" s="275"/>
      <c r="AZ21" s="274"/>
      <c r="BA21" s="274"/>
      <c r="BB21" s="274"/>
      <c r="BC21" s="274"/>
      <c r="BD21" s="274"/>
      <c r="BE21" s="274"/>
      <c r="BF21" s="274"/>
      <c r="BG21" s="275"/>
      <c r="BH21" s="274"/>
      <c r="BI21" s="274"/>
      <c r="BJ21" s="274"/>
      <c r="BK21" s="274"/>
      <c r="BL21" s="274"/>
      <c r="BM21" s="274"/>
      <c r="BN21" s="274"/>
      <c r="BO21" s="274"/>
      <c r="BP21" s="274"/>
      <c r="BQ21" s="274"/>
      <c r="BR21" s="274"/>
      <c r="BS21" s="274"/>
      <c r="BT21" s="274"/>
      <c r="BU21" s="275"/>
      <c r="BV21" s="274"/>
      <c r="BW21" s="274"/>
      <c r="BX21" s="274"/>
      <c r="BY21" s="275"/>
      <c r="BZ21" s="274"/>
      <c r="CA21" s="274"/>
      <c r="CB21" s="274"/>
      <c r="CC21" s="274"/>
      <c r="CD21" s="274"/>
      <c r="CE21" s="275"/>
      <c r="CF21" s="68"/>
      <c r="CG21" s="74"/>
    </row>
    <row r="22" spans="1:85">
      <c r="A22" s="124" t="s">
        <v>149</v>
      </c>
      <c r="B22" s="38"/>
      <c r="C22" s="59">
        <v>-10</v>
      </c>
      <c r="D22" s="96"/>
      <c r="E22" s="158"/>
      <c r="F22" s="277"/>
      <c r="G22" s="158"/>
      <c r="H22" s="277"/>
      <c r="I22" s="158"/>
      <c r="J22" s="277"/>
      <c r="K22" s="158"/>
      <c r="L22" s="277"/>
      <c r="M22" s="158"/>
      <c r="N22" s="278"/>
      <c r="O22" s="158"/>
      <c r="P22" s="278"/>
      <c r="Q22" s="158"/>
      <c r="R22" s="278"/>
      <c r="S22" s="158"/>
      <c r="T22" s="278"/>
      <c r="U22" s="158"/>
      <c r="V22" s="278"/>
      <c r="W22" s="158"/>
      <c r="X22" s="278"/>
      <c r="Y22" s="158"/>
      <c r="Z22" s="278"/>
      <c r="AA22" s="159"/>
      <c r="AB22" s="278"/>
      <c r="AC22" s="159"/>
      <c r="AD22" s="278"/>
      <c r="AE22" s="158"/>
      <c r="AF22" s="278"/>
      <c r="AG22" s="159"/>
      <c r="AH22" s="278"/>
      <c r="AI22" s="158"/>
      <c r="AJ22" s="278"/>
      <c r="AK22" s="158"/>
      <c r="AL22" s="278"/>
      <c r="AM22" s="158"/>
      <c r="AN22" s="278"/>
      <c r="AO22" s="158"/>
      <c r="AP22" s="278"/>
      <c r="AQ22" s="158"/>
      <c r="AR22" s="278"/>
      <c r="AS22" s="158"/>
      <c r="AT22" s="278"/>
      <c r="AU22" s="158"/>
      <c r="AV22" s="278"/>
      <c r="AW22" s="158"/>
      <c r="AX22" s="278"/>
      <c r="AY22" s="158"/>
      <c r="AZ22" s="278"/>
      <c r="BA22" s="158"/>
      <c r="BB22" s="278"/>
      <c r="BC22" s="158"/>
      <c r="BD22" s="278"/>
      <c r="BE22" s="158"/>
      <c r="BF22" s="278"/>
      <c r="BG22" s="158"/>
      <c r="BH22" s="278"/>
      <c r="BI22" s="158"/>
      <c r="BJ22" s="278"/>
      <c r="BK22" s="158"/>
      <c r="BL22" s="278"/>
      <c r="BM22" s="158"/>
      <c r="BN22" s="278"/>
      <c r="BO22" s="158"/>
      <c r="BP22" s="278"/>
      <c r="BQ22" s="158"/>
      <c r="BR22" s="278"/>
      <c r="BS22" s="158"/>
      <c r="BT22" s="278"/>
      <c r="BU22" s="158"/>
      <c r="BV22" s="278"/>
      <c r="BW22" s="158"/>
      <c r="BX22" s="278"/>
      <c r="BY22" s="158"/>
      <c r="BZ22" s="278"/>
      <c r="CA22" s="158"/>
      <c r="CB22" s="278"/>
      <c r="CC22" s="158"/>
      <c r="CD22" s="278"/>
      <c r="CE22" s="158"/>
      <c r="CF22" s="83"/>
      <c r="CG22" s="84">
        <f>SUM(M22:CE22)</f>
        <v>0</v>
      </c>
    </row>
    <row r="23" spans="1:85">
      <c r="A23" s="128"/>
      <c r="B23" s="110"/>
      <c r="C23" s="60"/>
      <c r="D23" s="97"/>
      <c r="E23" s="280"/>
      <c r="F23" s="279"/>
      <c r="G23" s="280"/>
      <c r="H23" s="279"/>
      <c r="I23" s="280"/>
      <c r="J23" s="279"/>
      <c r="K23" s="280"/>
      <c r="L23" s="279"/>
      <c r="M23" s="280"/>
      <c r="N23" s="278"/>
      <c r="O23" s="280"/>
      <c r="P23" s="278"/>
      <c r="Q23" s="280"/>
      <c r="R23" s="278"/>
      <c r="S23" s="280"/>
      <c r="T23" s="278"/>
      <c r="U23" s="280"/>
      <c r="V23" s="278"/>
      <c r="W23" s="280"/>
      <c r="X23" s="278"/>
      <c r="Y23" s="280"/>
      <c r="Z23" s="278"/>
      <c r="AA23" s="267"/>
      <c r="AB23" s="278"/>
      <c r="AC23" s="267"/>
      <c r="AD23" s="278"/>
      <c r="AE23" s="280"/>
      <c r="AF23" s="278"/>
      <c r="AG23" s="267"/>
      <c r="AH23" s="278"/>
      <c r="AI23" s="280"/>
      <c r="AJ23" s="278"/>
      <c r="AK23" s="280"/>
      <c r="AL23" s="278"/>
      <c r="AM23" s="280"/>
      <c r="AN23" s="278"/>
      <c r="AO23" s="280"/>
      <c r="AP23" s="278"/>
      <c r="AQ23" s="280"/>
      <c r="AR23" s="278"/>
      <c r="AS23" s="280"/>
      <c r="AT23" s="278"/>
      <c r="AU23" s="280"/>
      <c r="AV23" s="278"/>
      <c r="AW23" s="280"/>
      <c r="AX23" s="278"/>
      <c r="AY23" s="280"/>
      <c r="AZ23" s="278"/>
      <c r="BA23" s="280"/>
      <c r="BB23" s="278"/>
      <c r="BC23" s="280"/>
      <c r="BD23" s="278"/>
      <c r="BE23" s="280"/>
      <c r="BF23" s="278"/>
      <c r="BG23" s="280"/>
      <c r="BH23" s="278"/>
      <c r="BI23" s="280"/>
      <c r="BJ23" s="278"/>
      <c r="BK23" s="280"/>
      <c r="BL23" s="278"/>
      <c r="BM23" s="280"/>
      <c r="BN23" s="278"/>
      <c r="BO23" s="280"/>
      <c r="BP23" s="278"/>
      <c r="BQ23" s="280"/>
      <c r="BR23" s="278"/>
      <c r="BS23" s="280"/>
      <c r="BT23" s="278"/>
      <c r="BU23" s="280"/>
      <c r="BV23" s="278"/>
      <c r="BW23" s="280"/>
      <c r="BX23" s="278"/>
      <c r="BY23" s="280"/>
      <c r="BZ23" s="278"/>
      <c r="CA23" s="280"/>
      <c r="CB23" s="278"/>
      <c r="CC23" s="280"/>
      <c r="CD23" s="278"/>
      <c r="CE23" s="280"/>
      <c r="CF23" s="83"/>
      <c r="CG23" s="84"/>
    </row>
    <row r="24" spans="1:85">
      <c r="A24" s="129" t="s">
        <v>74</v>
      </c>
      <c r="B24" s="111"/>
      <c r="C24" s="59">
        <v>-20</v>
      </c>
      <c r="D24" s="96"/>
      <c r="E24" s="162"/>
      <c r="F24" s="277"/>
      <c r="G24" s="162"/>
      <c r="H24" s="277"/>
      <c r="I24" s="162"/>
      <c r="J24" s="277"/>
      <c r="K24" s="162"/>
      <c r="L24" s="277"/>
      <c r="M24" s="162"/>
      <c r="N24" s="280"/>
      <c r="O24" s="162"/>
      <c r="P24" s="280"/>
      <c r="Q24" s="162"/>
      <c r="R24" s="280"/>
      <c r="S24" s="162"/>
      <c r="T24" s="280"/>
      <c r="U24" s="162"/>
      <c r="V24" s="280"/>
      <c r="W24" s="162"/>
      <c r="X24" s="280"/>
      <c r="Y24" s="162"/>
      <c r="Z24" s="280"/>
      <c r="AA24" s="153"/>
      <c r="AB24" s="280"/>
      <c r="AC24" s="153"/>
      <c r="AD24" s="280"/>
      <c r="AE24" s="162"/>
      <c r="AF24" s="280"/>
      <c r="AG24" s="153"/>
      <c r="AH24" s="280"/>
      <c r="AI24" s="162"/>
      <c r="AJ24" s="280"/>
      <c r="AK24" s="162"/>
      <c r="AL24" s="280"/>
      <c r="AM24" s="162"/>
      <c r="AN24" s="280"/>
      <c r="AO24" s="162"/>
      <c r="AP24" s="280"/>
      <c r="AQ24" s="162"/>
      <c r="AR24" s="280"/>
      <c r="AS24" s="162"/>
      <c r="AT24" s="280"/>
      <c r="AU24" s="162"/>
      <c r="AV24" s="280"/>
      <c r="AW24" s="162"/>
      <c r="AX24" s="280"/>
      <c r="AY24" s="162"/>
      <c r="AZ24" s="280"/>
      <c r="BA24" s="162"/>
      <c r="BB24" s="280"/>
      <c r="BC24" s="162"/>
      <c r="BD24" s="280"/>
      <c r="BE24" s="162"/>
      <c r="BF24" s="280"/>
      <c r="BG24" s="162"/>
      <c r="BH24" s="280"/>
      <c r="BI24" s="162"/>
      <c r="BJ24" s="280"/>
      <c r="BK24" s="162"/>
      <c r="BL24" s="280"/>
      <c r="BM24" s="162"/>
      <c r="BN24" s="280"/>
      <c r="BO24" s="162"/>
      <c r="BP24" s="280"/>
      <c r="BQ24" s="162"/>
      <c r="BR24" s="280"/>
      <c r="BS24" s="162"/>
      <c r="BT24" s="280"/>
      <c r="BU24" s="162"/>
      <c r="BV24" s="280"/>
      <c r="BW24" s="162"/>
      <c r="BX24" s="280"/>
      <c r="BY24" s="162"/>
      <c r="BZ24" s="280"/>
      <c r="CA24" s="162"/>
      <c r="CB24" s="280"/>
      <c r="CC24" s="162"/>
      <c r="CD24" s="280"/>
      <c r="CE24" s="162"/>
      <c r="CF24" s="85"/>
      <c r="CG24" s="86">
        <f>SUM(M24:CE24)</f>
        <v>0</v>
      </c>
    </row>
    <row r="25" spans="1:85">
      <c r="A25" s="128"/>
      <c r="B25" s="110"/>
      <c r="C25" s="60"/>
      <c r="D25" s="97"/>
      <c r="E25" s="280"/>
      <c r="F25" s="279"/>
      <c r="G25" s="280"/>
      <c r="H25" s="279"/>
      <c r="I25" s="280"/>
      <c r="J25" s="279"/>
      <c r="K25" s="280"/>
      <c r="L25" s="279"/>
      <c r="M25" s="280"/>
      <c r="N25" s="280"/>
      <c r="O25" s="280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0"/>
      <c r="AA25" s="267"/>
      <c r="AB25" s="280"/>
      <c r="AC25" s="267"/>
      <c r="AD25" s="280"/>
      <c r="AE25" s="280"/>
      <c r="AF25" s="280"/>
      <c r="AG25" s="267"/>
      <c r="AH25" s="280"/>
      <c r="AI25" s="280"/>
      <c r="AJ25" s="280"/>
      <c r="AK25" s="280"/>
      <c r="AL25" s="280"/>
      <c r="AM25" s="280"/>
      <c r="AN25" s="280"/>
      <c r="AO25" s="280"/>
      <c r="AP25" s="280"/>
      <c r="AQ25" s="280"/>
      <c r="AR25" s="280"/>
      <c r="AS25" s="280"/>
      <c r="AT25" s="280"/>
      <c r="AU25" s="280"/>
      <c r="AV25" s="280"/>
      <c r="AW25" s="280"/>
      <c r="AX25" s="280"/>
      <c r="AY25" s="280"/>
      <c r="AZ25" s="280"/>
      <c r="BA25" s="280"/>
      <c r="BB25" s="280"/>
      <c r="BC25" s="280"/>
      <c r="BD25" s="280"/>
      <c r="BE25" s="280"/>
      <c r="BF25" s="280"/>
      <c r="BG25" s="280"/>
      <c r="BH25" s="280"/>
      <c r="BI25" s="280"/>
      <c r="BJ25" s="280"/>
      <c r="BK25" s="280"/>
      <c r="BL25" s="280"/>
      <c r="BM25" s="280"/>
      <c r="BN25" s="280"/>
      <c r="BO25" s="280"/>
      <c r="BP25" s="280"/>
      <c r="BQ25" s="280"/>
      <c r="BR25" s="280"/>
      <c r="BS25" s="280"/>
      <c r="BT25" s="280"/>
      <c r="BU25" s="280"/>
      <c r="BV25" s="280"/>
      <c r="BW25" s="280"/>
      <c r="BX25" s="280"/>
      <c r="BY25" s="280"/>
      <c r="BZ25" s="280"/>
      <c r="CA25" s="280"/>
      <c r="CB25" s="280"/>
      <c r="CC25" s="280"/>
      <c r="CD25" s="280"/>
      <c r="CE25" s="280"/>
      <c r="CF25" s="83"/>
      <c r="CG25" s="84"/>
    </row>
    <row r="26" spans="1:85">
      <c r="A26" s="130" t="s">
        <v>75</v>
      </c>
      <c r="B26" s="112"/>
      <c r="C26" s="59">
        <v>-30</v>
      </c>
      <c r="D26" s="96"/>
      <c r="E26" s="280"/>
      <c r="F26" s="277"/>
      <c r="G26" s="280"/>
      <c r="H26" s="277"/>
      <c r="I26" s="280"/>
      <c r="J26" s="277"/>
      <c r="K26" s="280"/>
      <c r="L26" s="277"/>
      <c r="M26" s="280"/>
      <c r="N26" s="280"/>
      <c r="O26" s="280"/>
      <c r="P26" s="280"/>
      <c r="Q26" s="280"/>
      <c r="R26" s="280"/>
      <c r="S26" s="280"/>
      <c r="T26" s="280"/>
      <c r="U26" s="280"/>
      <c r="V26" s="280"/>
      <c r="W26" s="280"/>
      <c r="X26" s="280"/>
      <c r="Y26" s="280"/>
      <c r="Z26" s="280"/>
      <c r="AA26" s="267"/>
      <c r="AB26" s="280"/>
      <c r="AC26" s="267"/>
      <c r="AD26" s="280"/>
      <c r="AE26" s="280"/>
      <c r="AF26" s="280"/>
      <c r="AG26" s="267"/>
      <c r="AH26" s="280"/>
      <c r="AI26" s="280"/>
      <c r="AJ26" s="280"/>
      <c r="AK26" s="280"/>
      <c r="AL26" s="280"/>
      <c r="AM26" s="280"/>
      <c r="AN26" s="280"/>
      <c r="AO26" s="280"/>
      <c r="AP26" s="280"/>
      <c r="AQ26" s="280"/>
      <c r="AR26" s="280"/>
      <c r="AS26" s="280"/>
      <c r="AT26" s="280"/>
      <c r="AU26" s="280"/>
      <c r="AV26" s="280"/>
      <c r="AW26" s="280"/>
      <c r="AX26" s="280"/>
      <c r="AY26" s="280"/>
      <c r="AZ26" s="280"/>
      <c r="BA26" s="280"/>
      <c r="BB26" s="280"/>
      <c r="BC26" s="280"/>
      <c r="BD26" s="280"/>
      <c r="BE26" s="280"/>
      <c r="BF26" s="280"/>
      <c r="BG26" s="280"/>
      <c r="BH26" s="280"/>
      <c r="BI26" s="280"/>
      <c r="BJ26" s="280"/>
      <c r="BK26" s="280"/>
      <c r="BL26" s="280"/>
      <c r="BM26" s="280"/>
      <c r="BN26" s="280"/>
      <c r="BO26" s="280"/>
      <c r="BP26" s="280"/>
      <c r="BQ26" s="280"/>
      <c r="BR26" s="280"/>
      <c r="BS26" s="280"/>
      <c r="BT26" s="280"/>
      <c r="BU26" s="280"/>
      <c r="BV26" s="280"/>
      <c r="BW26" s="280"/>
      <c r="BX26" s="280"/>
      <c r="BY26" s="280"/>
      <c r="BZ26" s="280"/>
      <c r="CA26" s="280"/>
      <c r="CB26" s="280"/>
      <c r="CC26" s="280"/>
      <c r="CD26" s="280"/>
      <c r="CE26" s="280"/>
      <c r="CF26" s="85"/>
      <c r="CG26" s="86"/>
    </row>
    <row r="27" spans="1:85" ht="6" customHeight="1" thickBot="1">
      <c r="A27" s="131"/>
      <c r="B27" s="8"/>
      <c r="C27" s="60"/>
      <c r="D27" s="97"/>
      <c r="E27" s="280"/>
      <c r="F27" s="279"/>
      <c r="G27" s="280"/>
      <c r="H27" s="279"/>
      <c r="I27" s="280"/>
      <c r="J27" s="279"/>
      <c r="K27" s="280"/>
      <c r="L27" s="279"/>
      <c r="M27" s="280"/>
      <c r="N27" s="278"/>
      <c r="O27" s="280"/>
      <c r="P27" s="278"/>
      <c r="Q27" s="280"/>
      <c r="R27" s="278"/>
      <c r="S27" s="280"/>
      <c r="T27" s="278"/>
      <c r="U27" s="280"/>
      <c r="V27" s="278"/>
      <c r="W27" s="280"/>
      <c r="X27" s="278"/>
      <c r="Y27" s="280"/>
      <c r="Z27" s="278"/>
      <c r="AA27" s="267"/>
      <c r="AB27" s="278"/>
      <c r="AC27" s="267"/>
      <c r="AD27" s="278"/>
      <c r="AE27" s="280"/>
      <c r="AF27" s="278"/>
      <c r="AG27" s="267"/>
      <c r="AH27" s="278"/>
      <c r="AI27" s="280"/>
      <c r="AJ27" s="278"/>
      <c r="AK27" s="280"/>
      <c r="AL27" s="278"/>
      <c r="AM27" s="280"/>
      <c r="AN27" s="278"/>
      <c r="AO27" s="280"/>
      <c r="AP27" s="278"/>
      <c r="AQ27" s="280"/>
      <c r="AR27" s="278"/>
      <c r="AS27" s="280"/>
      <c r="AT27" s="278"/>
      <c r="AU27" s="280"/>
      <c r="AV27" s="278"/>
      <c r="AW27" s="280"/>
      <c r="AX27" s="278"/>
      <c r="AY27" s="280"/>
      <c r="AZ27" s="278"/>
      <c r="BA27" s="280"/>
      <c r="BB27" s="278"/>
      <c r="BC27" s="280"/>
      <c r="BD27" s="278"/>
      <c r="BE27" s="280"/>
      <c r="BF27" s="278"/>
      <c r="BG27" s="280"/>
      <c r="BH27" s="278"/>
      <c r="BI27" s="280"/>
      <c r="BJ27" s="278"/>
      <c r="BK27" s="280"/>
      <c r="BL27" s="278"/>
      <c r="BM27" s="280"/>
      <c r="BN27" s="278"/>
      <c r="BO27" s="280"/>
      <c r="BP27" s="278"/>
      <c r="BQ27" s="280"/>
      <c r="BR27" s="278"/>
      <c r="BS27" s="280"/>
      <c r="BT27" s="278"/>
      <c r="BU27" s="280"/>
      <c r="BV27" s="278"/>
      <c r="BW27" s="280"/>
      <c r="BX27" s="278"/>
      <c r="BY27" s="280"/>
      <c r="BZ27" s="278"/>
      <c r="CA27" s="280"/>
      <c r="CB27" s="278"/>
      <c r="CC27" s="280"/>
      <c r="CD27" s="278"/>
      <c r="CE27" s="280"/>
      <c r="CF27" s="83"/>
      <c r="CG27" s="84"/>
    </row>
    <row r="28" spans="1:85">
      <c r="A28" s="132" t="s">
        <v>76</v>
      </c>
      <c r="B28" s="113"/>
      <c r="C28" s="59">
        <v>-31</v>
      </c>
      <c r="D28" s="96"/>
      <c r="E28" s="158"/>
      <c r="F28" s="277"/>
      <c r="G28" s="158"/>
      <c r="H28" s="277"/>
      <c r="I28" s="158"/>
      <c r="J28" s="277"/>
      <c r="K28" s="158"/>
      <c r="L28" s="277"/>
      <c r="M28" s="158"/>
      <c r="N28" s="278"/>
      <c r="O28" s="158"/>
      <c r="P28" s="278"/>
      <c r="Q28" s="158"/>
      <c r="R28" s="278"/>
      <c r="S28" s="158"/>
      <c r="T28" s="278"/>
      <c r="U28" s="158"/>
      <c r="V28" s="278"/>
      <c r="W28" s="158"/>
      <c r="X28" s="278"/>
      <c r="Y28" s="158"/>
      <c r="Z28" s="278"/>
      <c r="AA28" s="159"/>
      <c r="AB28" s="278"/>
      <c r="AC28" s="159"/>
      <c r="AD28" s="278"/>
      <c r="AE28" s="158"/>
      <c r="AF28" s="278"/>
      <c r="AG28" s="159"/>
      <c r="AH28" s="278"/>
      <c r="AI28" s="158"/>
      <c r="AJ28" s="278"/>
      <c r="AK28" s="158"/>
      <c r="AL28" s="278"/>
      <c r="AM28" s="158"/>
      <c r="AN28" s="278"/>
      <c r="AO28" s="158"/>
      <c r="AP28" s="278"/>
      <c r="AQ28" s="158"/>
      <c r="AR28" s="278"/>
      <c r="AS28" s="158"/>
      <c r="AT28" s="278"/>
      <c r="AU28" s="158"/>
      <c r="AV28" s="278"/>
      <c r="AW28" s="158"/>
      <c r="AX28" s="278"/>
      <c r="AY28" s="158"/>
      <c r="AZ28" s="278"/>
      <c r="BA28" s="158"/>
      <c r="BB28" s="278"/>
      <c r="BC28" s="158"/>
      <c r="BD28" s="278"/>
      <c r="BE28" s="158"/>
      <c r="BF28" s="278"/>
      <c r="BG28" s="158"/>
      <c r="BH28" s="278"/>
      <c r="BI28" s="158"/>
      <c r="BJ28" s="278"/>
      <c r="BK28" s="158"/>
      <c r="BL28" s="278"/>
      <c r="BM28" s="158"/>
      <c r="BN28" s="278"/>
      <c r="BO28" s="158"/>
      <c r="BP28" s="278"/>
      <c r="BQ28" s="158"/>
      <c r="BR28" s="278"/>
      <c r="BS28" s="158"/>
      <c r="BT28" s="278"/>
      <c r="BU28" s="158"/>
      <c r="BV28" s="278"/>
      <c r="BW28" s="158"/>
      <c r="BX28" s="278"/>
      <c r="BY28" s="158"/>
      <c r="BZ28" s="278"/>
      <c r="CA28" s="158"/>
      <c r="CB28" s="278"/>
      <c r="CC28" s="158"/>
      <c r="CD28" s="278"/>
      <c r="CE28" s="158"/>
      <c r="CF28" s="83"/>
      <c r="CG28" s="86">
        <f>SUM(M28:CE28)</f>
        <v>0</v>
      </c>
    </row>
    <row r="29" spans="1:85" ht="6" customHeight="1" thickBot="1">
      <c r="A29" s="133"/>
      <c r="B29" s="114"/>
      <c r="C29" s="60"/>
      <c r="D29" s="97"/>
      <c r="E29" s="278"/>
      <c r="F29" s="279"/>
      <c r="G29" s="278"/>
      <c r="H29" s="279"/>
      <c r="I29" s="278"/>
      <c r="J29" s="279"/>
      <c r="K29" s="278"/>
      <c r="L29" s="279"/>
      <c r="M29" s="278"/>
      <c r="N29" s="278"/>
      <c r="O29" s="278"/>
      <c r="P29" s="278"/>
      <c r="Q29" s="278"/>
      <c r="R29" s="278"/>
      <c r="S29" s="278"/>
      <c r="T29" s="278"/>
      <c r="U29" s="278"/>
      <c r="V29" s="278"/>
      <c r="W29" s="278"/>
      <c r="X29" s="278"/>
      <c r="Y29" s="278"/>
      <c r="Z29" s="278"/>
      <c r="AA29" s="266"/>
      <c r="AB29" s="278"/>
      <c r="AC29" s="266"/>
      <c r="AD29" s="278"/>
      <c r="AE29" s="278"/>
      <c r="AF29" s="278"/>
      <c r="AG29" s="266"/>
      <c r="AH29" s="278"/>
      <c r="AI29" s="278"/>
      <c r="AJ29" s="278"/>
      <c r="AK29" s="278"/>
      <c r="AL29" s="278"/>
      <c r="AM29" s="278"/>
      <c r="AN29" s="278"/>
      <c r="AO29" s="278"/>
      <c r="AP29" s="278"/>
      <c r="AQ29" s="278"/>
      <c r="AR29" s="278"/>
      <c r="AS29" s="278"/>
      <c r="AT29" s="278"/>
      <c r="AU29" s="278"/>
      <c r="AV29" s="278"/>
      <c r="AW29" s="278"/>
      <c r="AX29" s="278"/>
      <c r="AY29" s="278"/>
      <c r="AZ29" s="278"/>
      <c r="BA29" s="278"/>
      <c r="BB29" s="278"/>
      <c r="BC29" s="278"/>
      <c r="BD29" s="278"/>
      <c r="BE29" s="278"/>
      <c r="BF29" s="278"/>
      <c r="BG29" s="278"/>
      <c r="BH29" s="278"/>
      <c r="BI29" s="278"/>
      <c r="BJ29" s="278"/>
      <c r="BK29" s="278"/>
      <c r="BL29" s="278"/>
      <c r="BM29" s="278"/>
      <c r="BN29" s="278"/>
      <c r="BO29" s="278"/>
      <c r="BP29" s="278"/>
      <c r="BQ29" s="278"/>
      <c r="BR29" s="278"/>
      <c r="BS29" s="278"/>
      <c r="BT29" s="278"/>
      <c r="BU29" s="278"/>
      <c r="BV29" s="278"/>
      <c r="BW29" s="278"/>
      <c r="BX29" s="278"/>
      <c r="BY29" s="278"/>
      <c r="BZ29" s="278"/>
      <c r="CA29" s="278"/>
      <c r="CB29" s="278"/>
      <c r="CC29" s="278"/>
      <c r="CD29" s="278"/>
      <c r="CE29" s="278"/>
      <c r="CF29" s="83"/>
      <c r="CG29" s="84"/>
    </row>
    <row r="30" spans="1:85">
      <c r="A30" s="132" t="s">
        <v>77</v>
      </c>
      <c r="B30" s="113"/>
      <c r="C30" s="59">
        <v>-32</v>
      </c>
      <c r="D30" s="96"/>
      <c r="E30" s="158"/>
      <c r="F30" s="277"/>
      <c r="G30" s="158"/>
      <c r="H30" s="277"/>
      <c r="I30" s="158"/>
      <c r="J30" s="277"/>
      <c r="K30" s="158"/>
      <c r="L30" s="277"/>
      <c r="M30" s="158"/>
      <c r="N30" s="278"/>
      <c r="O30" s="158"/>
      <c r="P30" s="278"/>
      <c r="Q30" s="158"/>
      <c r="R30" s="278"/>
      <c r="S30" s="158"/>
      <c r="T30" s="278"/>
      <c r="U30" s="158"/>
      <c r="V30" s="278"/>
      <c r="W30" s="158"/>
      <c r="X30" s="278"/>
      <c r="Y30" s="158"/>
      <c r="Z30" s="278"/>
      <c r="AA30" s="159"/>
      <c r="AB30" s="278"/>
      <c r="AC30" s="159"/>
      <c r="AD30" s="278"/>
      <c r="AE30" s="158"/>
      <c r="AF30" s="278"/>
      <c r="AG30" s="159"/>
      <c r="AH30" s="278"/>
      <c r="AI30" s="158"/>
      <c r="AJ30" s="278"/>
      <c r="AK30" s="158"/>
      <c r="AL30" s="278"/>
      <c r="AM30" s="158"/>
      <c r="AN30" s="278"/>
      <c r="AO30" s="158"/>
      <c r="AP30" s="278"/>
      <c r="AQ30" s="158"/>
      <c r="AR30" s="278"/>
      <c r="AS30" s="158"/>
      <c r="AT30" s="278"/>
      <c r="AU30" s="158"/>
      <c r="AV30" s="278"/>
      <c r="AW30" s="158"/>
      <c r="AX30" s="278"/>
      <c r="AY30" s="158"/>
      <c r="AZ30" s="278"/>
      <c r="BA30" s="158"/>
      <c r="BB30" s="278"/>
      <c r="BC30" s="158"/>
      <c r="BD30" s="278"/>
      <c r="BE30" s="158"/>
      <c r="BF30" s="278"/>
      <c r="BG30" s="158"/>
      <c r="BH30" s="278"/>
      <c r="BI30" s="158"/>
      <c r="BJ30" s="278"/>
      <c r="BK30" s="158"/>
      <c r="BL30" s="278"/>
      <c r="BM30" s="158"/>
      <c r="BN30" s="278"/>
      <c r="BO30" s="158"/>
      <c r="BP30" s="278"/>
      <c r="BQ30" s="158"/>
      <c r="BR30" s="278"/>
      <c r="BS30" s="158"/>
      <c r="BT30" s="278"/>
      <c r="BU30" s="158"/>
      <c r="BV30" s="278"/>
      <c r="BW30" s="158"/>
      <c r="BX30" s="278"/>
      <c r="BY30" s="158"/>
      <c r="BZ30" s="278"/>
      <c r="CA30" s="158"/>
      <c r="CB30" s="278"/>
      <c r="CC30" s="158"/>
      <c r="CD30" s="278"/>
      <c r="CE30" s="158"/>
      <c r="CF30" s="83"/>
      <c r="CG30" s="86">
        <f>SUM(M30:CE30)</f>
        <v>0</v>
      </c>
    </row>
    <row r="31" spans="1:85">
      <c r="A31" s="131"/>
      <c r="B31" s="8"/>
      <c r="C31" s="60"/>
      <c r="D31" s="97"/>
      <c r="E31" s="278"/>
      <c r="F31" s="279"/>
      <c r="G31" s="278"/>
      <c r="H31" s="279"/>
      <c r="I31" s="278"/>
      <c r="J31" s="279"/>
      <c r="K31" s="278"/>
      <c r="L31" s="279"/>
      <c r="M31" s="278"/>
      <c r="N31" s="278"/>
      <c r="O31" s="278"/>
      <c r="P31" s="278"/>
      <c r="Q31" s="278"/>
      <c r="R31" s="278"/>
      <c r="S31" s="278"/>
      <c r="T31" s="278"/>
      <c r="U31" s="278"/>
      <c r="V31" s="278"/>
      <c r="W31" s="278"/>
      <c r="X31" s="278"/>
      <c r="Y31" s="278"/>
      <c r="Z31" s="278"/>
      <c r="AA31" s="266"/>
      <c r="AB31" s="278"/>
      <c r="AC31" s="266"/>
      <c r="AD31" s="278"/>
      <c r="AE31" s="278"/>
      <c r="AF31" s="278"/>
      <c r="AG31" s="266"/>
      <c r="AH31" s="278"/>
      <c r="AI31" s="278"/>
      <c r="AJ31" s="278"/>
      <c r="AK31" s="278"/>
      <c r="AL31" s="278"/>
      <c r="AM31" s="278"/>
      <c r="AN31" s="278"/>
      <c r="AO31" s="278"/>
      <c r="AP31" s="278"/>
      <c r="AQ31" s="278"/>
      <c r="AR31" s="278"/>
      <c r="AS31" s="278"/>
      <c r="AT31" s="278"/>
      <c r="AU31" s="278"/>
      <c r="AV31" s="278"/>
      <c r="AW31" s="278"/>
      <c r="AX31" s="278"/>
      <c r="AY31" s="278"/>
      <c r="AZ31" s="278"/>
      <c r="BA31" s="278"/>
      <c r="BB31" s="278"/>
      <c r="BC31" s="278"/>
      <c r="BD31" s="278"/>
      <c r="BE31" s="278"/>
      <c r="BF31" s="278"/>
      <c r="BG31" s="278"/>
      <c r="BH31" s="278"/>
      <c r="BI31" s="278"/>
      <c r="BJ31" s="278"/>
      <c r="BK31" s="278"/>
      <c r="BL31" s="278"/>
      <c r="BM31" s="278"/>
      <c r="BN31" s="278"/>
      <c r="BO31" s="278"/>
      <c r="BP31" s="278"/>
      <c r="BQ31" s="278"/>
      <c r="BR31" s="278"/>
      <c r="BS31" s="278"/>
      <c r="BT31" s="278"/>
      <c r="BU31" s="278"/>
      <c r="BV31" s="278"/>
      <c r="BW31" s="278"/>
      <c r="BX31" s="278"/>
      <c r="BY31" s="278"/>
      <c r="BZ31" s="278"/>
      <c r="CA31" s="278"/>
      <c r="CB31" s="278"/>
      <c r="CC31" s="278"/>
      <c r="CD31" s="278"/>
      <c r="CE31" s="278"/>
      <c r="CF31" s="83"/>
      <c r="CG31" s="84"/>
    </row>
    <row r="32" spans="1:85">
      <c r="A32" s="124" t="s">
        <v>78</v>
      </c>
      <c r="B32" s="38"/>
      <c r="C32" s="59">
        <v>-40</v>
      </c>
      <c r="D32" s="96"/>
      <c r="E32" s="162"/>
      <c r="F32" s="277"/>
      <c r="G32" s="162"/>
      <c r="H32" s="277"/>
      <c r="I32" s="162"/>
      <c r="J32" s="277"/>
      <c r="K32" s="162"/>
      <c r="L32" s="277"/>
      <c r="M32" s="162"/>
      <c r="N32" s="278"/>
      <c r="O32" s="162"/>
      <c r="P32" s="278"/>
      <c r="Q32" s="162"/>
      <c r="R32" s="278"/>
      <c r="S32" s="162"/>
      <c r="T32" s="278"/>
      <c r="U32" s="162"/>
      <c r="V32" s="278"/>
      <c r="W32" s="162"/>
      <c r="X32" s="278"/>
      <c r="Y32" s="162"/>
      <c r="Z32" s="278"/>
      <c r="AA32" s="153"/>
      <c r="AB32" s="278"/>
      <c r="AC32" s="153"/>
      <c r="AD32" s="278"/>
      <c r="AE32" s="162"/>
      <c r="AF32" s="278"/>
      <c r="AG32" s="153"/>
      <c r="AH32" s="278"/>
      <c r="AI32" s="162"/>
      <c r="AJ32" s="278"/>
      <c r="AK32" s="162"/>
      <c r="AL32" s="278"/>
      <c r="AM32" s="162"/>
      <c r="AN32" s="278"/>
      <c r="AO32" s="162"/>
      <c r="AP32" s="278"/>
      <c r="AQ32" s="162"/>
      <c r="AR32" s="278"/>
      <c r="AS32" s="162"/>
      <c r="AT32" s="278"/>
      <c r="AU32" s="162"/>
      <c r="AV32" s="278"/>
      <c r="AW32" s="162"/>
      <c r="AX32" s="278"/>
      <c r="AY32" s="162"/>
      <c r="AZ32" s="278"/>
      <c r="BA32" s="162"/>
      <c r="BB32" s="278"/>
      <c r="BC32" s="162"/>
      <c r="BD32" s="278"/>
      <c r="BE32" s="162"/>
      <c r="BF32" s="278"/>
      <c r="BG32" s="162"/>
      <c r="BH32" s="278"/>
      <c r="BI32" s="162"/>
      <c r="BJ32" s="278"/>
      <c r="BK32" s="162"/>
      <c r="BL32" s="278"/>
      <c r="BM32" s="162"/>
      <c r="BN32" s="278"/>
      <c r="BO32" s="162"/>
      <c r="BP32" s="278"/>
      <c r="BQ32" s="162"/>
      <c r="BR32" s="278"/>
      <c r="BS32" s="162"/>
      <c r="BT32" s="278"/>
      <c r="BU32" s="162"/>
      <c r="BV32" s="278"/>
      <c r="BW32" s="162"/>
      <c r="BX32" s="278"/>
      <c r="BY32" s="162"/>
      <c r="BZ32" s="278"/>
      <c r="CA32" s="162"/>
      <c r="CB32" s="278"/>
      <c r="CC32" s="162"/>
      <c r="CD32" s="278"/>
      <c r="CE32" s="162"/>
      <c r="CF32" s="83"/>
      <c r="CG32" s="84">
        <f>SUM(M32:CE32)</f>
        <v>0</v>
      </c>
    </row>
    <row r="33" spans="1:85">
      <c r="A33" s="128" t="s">
        <v>79</v>
      </c>
      <c r="B33" s="110"/>
      <c r="C33" s="60"/>
      <c r="D33" s="97"/>
      <c r="E33" s="278"/>
      <c r="F33" s="279"/>
      <c r="G33" s="278"/>
      <c r="H33" s="279"/>
      <c r="I33" s="278"/>
      <c r="J33" s="279"/>
      <c r="K33" s="278"/>
      <c r="L33" s="279"/>
      <c r="M33" s="278"/>
      <c r="N33" s="278"/>
      <c r="O33" s="278"/>
      <c r="P33" s="278"/>
      <c r="Q33" s="278"/>
      <c r="R33" s="278"/>
      <c r="S33" s="278"/>
      <c r="T33" s="278"/>
      <c r="U33" s="278"/>
      <c r="V33" s="278"/>
      <c r="W33" s="278"/>
      <c r="X33" s="278"/>
      <c r="Y33" s="278"/>
      <c r="Z33" s="278"/>
      <c r="AA33" s="266"/>
      <c r="AB33" s="278"/>
      <c r="AC33" s="266"/>
      <c r="AD33" s="278"/>
      <c r="AE33" s="278"/>
      <c r="AF33" s="278"/>
      <c r="AG33" s="266"/>
      <c r="AH33" s="278"/>
      <c r="AI33" s="278"/>
      <c r="AJ33" s="278"/>
      <c r="AK33" s="278"/>
      <c r="AL33" s="278"/>
      <c r="AM33" s="278"/>
      <c r="AN33" s="278"/>
      <c r="AO33" s="278"/>
      <c r="AP33" s="278"/>
      <c r="AQ33" s="278"/>
      <c r="AR33" s="278"/>
      <c r="AS33" s="278"/>
      <c r="AT33" s="278"/>
      <c r="AU33" s="278"/>
      <c r="AV33" s="278"/>
      <c r="AW33" s="278"/>
      <c r="AX33" s="278"/>
      <c r="AY33" s="278"/>
      <c r="AZ33" s="278"/>
      <c r="BA33" s="278"/>
      <c r="BB33" s="278"/>
      <c r="BC33" s="278"/>
      <c r="BD33" s="278"/>
      <c r="BE33" s="278"/>
      <c r="BF33" s="278"/>
      <c r="BG33" s="278"/>
      <c r="BH33" s="278"/>
      <c r="BI33" s="278"/>
      <c r="BJ33" s="278"/>
      <c r="BK33" s="278"/>
      <c r="BL33" s="278"/>
      <c r="BM33" s="278"/>
      <c r="BN33" s="278"/>
      <c r="BO33" s="278"/>
      <c r="BP33" s="278"/>
      <c r="BQ33" s="278"/>
      <c r="BR33" s="278"/>
      <c r="BS33" s="278"/>
      <c r="BT33" s="278"/>
      <c r="BU33" s="278"/>
      <c r="BV33" s="278"/>
      <c r="BW33" s="278"/>
      <c r="BX33" s="278"/>
      <c r="BY33" s="278"/>
      <c r="BZ33" s="278"/>
      <c r="CA33" s="278"/>
      <c r="CB33" s="278"/>
      <c r="CC33" s="278"/>
      <c r="CD33" s="278"/>
      <c r="CE33" s="278"/>
      <c r="CF33" s="83"/>
      <c r="CG33" s="84"/>
    </row>
    <row r="34" spans="1:85">
      <c r="A34" s="128"/>
      <c r="B34" s="110"/>
      <c r="C34" s="60"/>
      <c r="D34" s="97"/>
      <c r="E34" s="278"/>
      <c r="F34" s="279"/>
      <c r="G34" s="278"/>
      <c r="H34" s="279"/>
      <c r="I34" s="278"/>
      <c r="J34" s="279"/>
      <c r="K34" s="278"/>
      <c r="L34" s="279"/>
      <c r="M34" s="278"/>
      <c r="N34" s="278"/>
      <c r="O34" s="278"/>
      <c r="P34" s="278"/>
      <c r="Q34" s="278"/>
      <c r="R34" s="278"/>
      <c r="S34" s="278"/>
      <c r="T34" s="278"/>
      <c r="U34" s="278"/>
      <c r="V34" s="278"/>
      <c r="W34" s="278"/>
      <c r="X34" s="278"/>
      <c r="Y34" s="278"/>
      <c r="Z34" s="278"/>
      <c r="AA34" s="266"/>
      <c r="AB34" s="278"/>
      <c r="AC34" s="266"/>
      <c r="AD34" s="278"/>
      <c r="AE34" s="278"/>
      <c r="AF34" s="278"/>
      <c r="AG34" s="266"/>
      <c r="AH34" s="278"/>
      <c r="AI34" s="278"/>
      <c r="AJ34" s="278"/>
      <c r="AK34" s="278"/>
      <c r="AL34" s="278"/>
      <c r="AM34" s="278"/>
      <c r="AN34" s="278"/>
      <c r="AO34" s="278"/>
      <c r="AP34" s="278"/>
      <c r="AQ34" s="278"/>
      <c r="AR34" s="278"/>
      <c r="AS34" s="278"/>
      <c r="AT34" s="278"/>
      <c r="AU34" s="278"/>
      <c r="AV34" s="278"/>
      <c r="AW34" s="278"/>
      <c r="AX34" s="278"/>
      <c r="AY34" s="278"/>
      <c r="AZ34" s="278"/>
      <c r="BA34" s="278"/>
      <c r="BB34" s="278"/>
      <c r="BC34" s="278"/>
      <c r="BD34" s="278"/>
      <c r="BE34" s="278"/>
      <c r="BF34" s="278"/>
      <c r="BG34" s="278"/>
      <c r="BH34" s="278"/>
      <c r="BI34" s="278"/>
      <c r="BJ34" s="278"/>
      <c r="BK34" s="278"/>
      <c r="BL34" s="278"/>
      <c r="BM34" s="278"/>
      <c r="BN34" s="278"/>
      <c r="BO34" s="278"/>
      <c r="BP34" s="278"/>
      <c r="BQ34" s="278"/>
      <c r="BR34" s="278"/>
      <c r="BS34" s="278"/>
      <c r="BT34" s="278"/>
      <c r="BU34" s="278"/>
      <c r="BV34" s="278"/>
      <c r="BW34" s="278"/>
      <c r="BX34" s="278"/>
      <c r="BY34" s="278"/>
      <c r="BZ34" s="278"/>
      <c r="CA34" s="278"/>
      <c r="CB34" s="278"/>
      <c r="CC34" s="278"/>
      <c r="CD34" s="278"/>
      <c r="CE34" s="278"/>
      <c r="CF34" s="83"/>
      <c r="CG34" s="84"/>
    </row>
    <row r="35" spans="1:85">
      <c r="A35" s="124" t="s">
        <v>80</v>
      </c>
      <c r="B35" s="38"/>
      <c r="C35" s="59">
        <v>-50</v>
      </c>
      <c r="D35" s="96"/>
      <c r="E35" s="280"/>
      <c r="F35" s="277"/>
      <c r="G35" s="280"/>
      <c r="H35" s="277"/>
      <c r="I35" s="280"/>
      <c r="J35" s="277"/>
      <c r="K35" s="280"/>
      <c r="L35" s="277"/>
      <c r="M35" s="280"/>
      <c r="N35" s="280"/>
      <c r="O35" s="280"/>
      <c r="P35" s="280"/>
      <c r="Q35" s="280"/>
      <c r="R35" s="280"/>
      <c r="S35" s="280"/>
      <c r="T35" s="280"/>
      <c r="U35" s="280"/>
      <c r="V35" s="280"/>
      <c r="W35" s="280"/>
      <c r="X35" s="280"/>
      <c r="Y35" s="280"/>
      <c r="Z35" s="280"/>
      <c r="AA35" s="267"/>
      <c r="AB35" s="280"/>
      <c r="AC35" s="267"/>
      <c r="AD35" s="280"/>
      <c r="AE35" s="280"/>
      <c r="AF35" s="280"/>
      <c r="AG35" s="267"/>
      <c r="AH35" s="280"/>
      <c r="AI35" s="280"/>
      <c r="AJ35" s="280"/>
      <c r="AK35" s="280"/>
      <c r="AL35" s="280"/>
      <c r="AM35" s="280"/>
      <c r="AN35" s="280"/>
      <c r="AO35" s="280"/>
      <c r="AP35" s="280"/>
      <c r="AQ35" s="280"/>
      <c r="AR35" s="280"/>
      <c r="AS35" s="280"/>
      <c r="AT35" s="280"/>
      <c r="AU35" s="280"/>
      <c r="AV35" s="280"/>
      <c r="AW35" s="280"/>
      <c r="AX35" s="280"/>
      <c r="AY35" s="280"/>
      <c r="AZ35" s="280"/>
      <c r="BA35" s="280"/>
      <c r="BB35" s="280"/>
      <c r="BC35" s="280"/>
      <c r="BD35" s="280"/>
      <c r="BE35" s="280"/>
      <c r="BF35" s="280"/>
      <c r="BG35" s="280"/>
      <c r="BH35" s="280"/>
      <c r="BI35" s="280"/>
      <c r="BJ35" s="280"/>
      <c r="BK35" s="280"/>
      <c r="BL35" s="280"/>
      <c r="BM35" s="280"/>
      <c r="BN35" s="280"/>
      <c r="BO35" s="280"/>
      <c r="BP35" s="280"/>
      <c r="BQ35" s="280"/>
      <c r="BR35" s="280"/>
      <c r="BS35" s="280"/>
      <c r="BT35" s="280"/>
      <c r="BU35" s="280"/>
      <c r="BV35" s="280"/>
      <c r="BW35" s="280"/>
      <c r="BX35" s="280"/>
      <c r="BY35" s="280"/>
      <c r="BZ35" s="280"/>
      <c r="CA35" s="280"/>
      <c r="CB35" s="280"/>
      <c r="CC35" s="280"/>
      <c r="CD35" s="280"/>
      <c r="CE35" s="280"/>
      <c r="CF35" s="85"/>
      <c r="CG35" s="86"/>
    </row>
    <row r="36" spans="1:85" ht="6" customHeight="1">
      <c r="A36" s="128"/>
      <c r="B36" s="110"/>
      <c r="C36" s="60"/>
      <c r="D36" s="97"/>
      <c r="E36" s="278"/>
      <c r="F36" s="279"/>
      <c r="G36" s="278"/>
      <c r="H36" s="279"/>
      <c r="I36" s="278"/>
      <c r="J36" s="279"/>
      <c r="K36" s="278"/>
      <c r="L36" s="279"/>
      <c r="M36" s="278"/>
      <c r="N36" s="278"/>
      <c r="O36" s="278"/>
      <c r="P36" s="278"/>
      <c r="Q36" s="278"/>
      <c r="R36" s="278"/>
      <c r="S36" s="278"/>
      <c r="T36" s="278"/>
      <c r="U36" s="278"/>
      <c r="V36" s="278"/>
      <c r="W36" s="278"/>
      <c r="X36" s="278"/>
      <c r="Y36" s="278"/>
      <c r="Z36" s="278"/>
      <c r="AA36" s="266"/>
      <c r="AB36" s="278"/>
      <c r="AC36" s="266"/>
      <c r="AD36" s="278"/>
      <c r="AE36" s="278"/>
      <c r="AF36" s="278"/>
      <c r="AG36" s="266"/>
      <c r="AH36" s="278"/>
      <c r="AI36" s="278"/>
      <c r="AJ36" s="278"/>
      <c r="AK36" s="278"/>
      <c r="AL36" s="278"/>
      <c r="AM36" s="278"/>
      <c r="AN36" s="278"/>
      <c r="AO36" s="278"/>
      <c r="AP36" s="278"/>
      <c r="AQ36" s="278"/>
      <c r="AR36" s="278"/>
      <c r="AS36" s="278"/>
      <c r="AT36" s="278"/>
      <c r="AU36" s="278"/>
      <c r="AV36" s="278"/>
      <c r="AW36" s="278"/>
      <c r="AX36" s="278"/>
      <c r="AY36" s="278"/>
      <c r="AZ36" s="278"/>
      <c r="BA36" s="278"/>
      <c r="BB36" s="278"/>
      <c r="BC36" s="278"/>
      <c r="BD36" s="278"/>
      <c r="BE36" s="278"/>
      <c r="BF36" s="278"/>
      <c r="BG36" s="278"/>
      <c r="BH36" s="278"/>
      <c r="BI36" s="278"/>
      <c r="BJ36" s="278"/>
      <c r="BK36" s="278"/>
      <c r="BL36" s="278"/>
      <c r="BM36" s="278"/>
      <c r="BN36" s="278"/>
      <c r="BO36" s="278"/>
      <c r="BP36" s="278"/>
      <c r="BQ36" s="278"/>
      <c r="BR36" s="278"/>
      <c r="BS36" s="278"/>
      <c r="BT36" s="278"/>
      <c r="BU36" s="278"/>
      <c r="BV36" s="278"/>
      <c r="BW36" s="278"/>
      <c r="BX36" s="278"/>
      <c r="BY36" s="278"/>
      <c r="BZ36" s="278"/>
      <c r="CA36" s="278"/>
      <c r="CB36" s="278"/>
      <c r="CC36" s="278"/>
      <c r="CD36" s="278"/>
      <c r="CE36" s="278"/>
      <c r="CF36" s="83"/>
      <c r="CG36" s="84"/>
    </row>
    <row r="37" spans="1:85">
      <c r="A37" s="134" t="s">
        <v>81</v>
      </c>
      <c r="B37" s="115"/>
      <c r="C37" s="59">
        <v>-51</v>
      </c>
      <c r="D37" s="96"/>
      <c r="E37" s="162"/>
      <c r="F37" s="277"/>
      <c r="G37" s="162"/>
      <c r="H37" s="277"/>
      <c r="I37" s="162"/>
      <c r="J37" s="277"/>
      <c r="K37" s="162"/>
      <c r="L37" s="277"/>
      <c r="M37" s="162"/>
      <c r="N37" s="278"/>
      <c r="O37" s="162"/>
      <c r="P37" s="278"/>
      <c r="Q37" s="162"/>
      <c r="R37" s="278"/>
      <c r="S37" s="162"/>
      <c r="T37" s="278"/>
      <c r="U37" s="162"/>
      <c r="V37" s="278"/>
      <c r="W37" s="162"/>
      <c r="X37" s="278"/>
      <c r="Y37" s="162"/>
      <c r="Z37" s="278"/>
      <c r="AA37" s="153"/>
      <c r="AB37" s="278"/>
      <c r="AC37" s="153"/>
      <c r="AD37" s="278"/>
      <c r="AE37" s="162"/>
      <c r="AF37" s="278"/>
      <c r="AG37" s="153"/>
      <c r="AH37" s="278"/>
      <c r="AI37" s="162"/>
      <c r="AJ37" s="278"/>
      <c r="AK37" s="162"/>
      <c r="AL37" s="278"/>
      <c r="AM37" s="162"/>
      <c r="AN37" s="278"/>
      <c r="AO37" s="162"/>
      <c r="AP37" s="278"/>
      <c r="AQ37" s="162"/>
      <c r="AR37" s="278"/>
      <c r="AS37" s="162"/>
      <c r="AT37" s="278"/>
      <c r="AU37" s="162"/>
      <c r="AV37" s="278"/>
      <c r="AW37" s="162"/>
      <c r="AX37" s="278"/>
      <c r="AY37" s="162"/>
      <c r="AZ37" s="278"/>
      <c r="BA37" s="162"/>
      <c r="BB37" s="278"/>
      <c r="BC37" s="162"/>
      <c r="BD37" s="278"/>
      <c r="BE37" s="162"/>
      <c r="BF37" s="278"/>
      <c r="BG37" s="162"/>
      <c r="BH37" s="278"/>
      <c r="BI37" s="162"/>
      <c r="BJ37" s="278"/>
      <c r="BK37" s="162"/>
      <c r="BL37" s="278"/>
      <c r="BM37" s="162"/>
      <c r="BN37" s="278"/>
      <c r="BO37" s="162"/>
      <c r="BP37" s="278"/>
      <c r="BQ37" s="162"/>
      <c r="BR37" s="278"/>
      <c r="BS37" s="162"/>
      <c r="BT37" s="278"/>
      <c r="BU37" s="162"/>
      <c r="BV37" s="278"/>
      <c r="BW37" s="162"/>
      <c r="BX37" s="278"/>
      <c r="BY37" s="162"/>
      <c r="BZ37" s="278"/>
      <c r="CA37" s="162"/>
      <c r="CB37" s="278"/>
      <c r="CC37" s="162"/>
      <c r="CD37" s="278"/>
      <c r="CE37" s="162"/>
      <c r="CF37" s="83"/>
      <c r="CG37" s="84">
        <f>SUM(M37:CE37)</f>
        <v>0</v>
      </c>
    </row>
    <row r="38" spans="1:85" ht="6" customHeight="1">
      <c r="A38" s="134"/>
      <c r="B38" s="115"/>
      <c r="C38" s="60"/>
      <c r="D38" s="97"/>
      <c r="E38" s="280"/>
      <c r="F38" s="279"/>
      <c r="G38" s="280"/>
      <c r="H38" s="279"/>
      <c r="I38" s="280"/>
      <c r="J38" s="279"/>
      <c r="K38" s="280"/>
      <c r="L38" s="279"/>
      <c r="M38" s="280"/>
      <c r="N38" s="280"/>
      <c r="O38" s="280"/>
      <c r="P38" s="280"/>
      <c r="Q38" s="280"/>
      <c r="R38" s="280"/>
      <c r="S38" s="280"/>
      <c r="T38" s="280"/>
      <c r="U38" s="280"/>
      <c r="V38" s="280"/>
      <c r="W38" s="280"/>
      <c r="X38" s="280"/>
      <c r="Y38" s="280"/>
      <c r="Z38" s="280"/>
      <c r="AA38" s="267"/>
      <c r="AB38" s="280"/>
      <c r="AC38" s="267"/>
      <c r="AD38" s="280"/>
      <c r="AE38" s="280"/>
      <c r="AF38" s="280"/>
      <c r="AG38" s="267"/>
      <c r="AH38" s="280"/>
      <c r="AI38" s="280"/>
      <c r="AJ38" s="280"/>
      <c r="AK38" s="280"/>
      <c r="AL38" s="280"/>
      <c r="AM38" s="280"/>
      <c r="AN38" s="280"/>
      <c r="AO38" s="280"/>
      <c r="AP38" s="280"/>
      <c r="AQ38" s="280"/>
      <c r="AR38" s="280"/>
      <c r="AS38" s="280"/>
      <c r="AT38" s="280"/>
      <c r="AU38" s="280"/>
      <c r="AV38" s="280"/>
      <c r="AW38" s="280"/>
      <c r="AX38" s="280"/>
      <c r="AY38" s="280"/>
      <c r="AZ38" s="280"/>
      <c r="BA38" s="280"/>
      <c r="BB38" s="280"/>
      <c r="BC38" s="280"/>
      <c r="BD38" s="280"/>
      <c r="BE38" s="280"/>
      <c r="BF38" s="280"/>
      <c r="BG38" s="280"/>
      <c r="BH38" s="280"/>
      <c r="BI38" s="280"/>
      <c r="BJ38" s="280"/>
      <c r="BK38" s="280"/>
      <c r="BL38" s="280"/>
      <c r="BM38" s="280"/>
      <c r="BN38" s="280"/>
      <c r="BO38" s="280"/>
      <c r="BP38" s="280"/>
      <c r="BQ38" s="280"/>
      <c r="BR38" s="280"/>
      <c r="BS38" s="280"/>
      <c r="BT38" s="280"/>
      <c r="BU38" s="280"/>
      <c r="BV38" s="280"/>
      <c r="BW38" s="280"/>
      <c r="BX38" s="280"/>
      <c r="BY38" s="280"/>
      <c r="BZ38" s="280"/>
      <c r="CA38" s="280"/>
      <c r="CB38" s="280"/>
      <c r="CC38" s="280"/>
      <c r="CD38" s="280"/>
      <c r="CE38" s="280"/>
      <c r="CF38" s="83"/>
      <c r="CG38" s="84"/>
    </row>
    <row r="39" spans="1:85">
      <c r="A39" s="134" t="s">
        <v>82</v>
      </c>
      <c r="B39" s="115"/>
      <c r="C39" s="59">
        <v>-52</v>
      </c>
      <c r="D39" s="96"/>
      <c r="E39" s="162"/>
      <c r="F39" s="277"/>
      <c r="G39" s="162"/>
      <c r="H39" s="277"/>
      <c r="I39" s="162"/>
      <c r="J39" s="277"/>
      <c r="K39" s="162"/>
      <c r="L39" s="277"/>
      <c r="M39" s="162"/>
      <c r="N39" s="278"/>
      <c r="O39" s="162"/>
      <c r="P39" s="278"/>
      <c r="Q39" s="162"/>
      <c r="R39" s="278"/>
      <c r="S39" s="162"/>
      <c r="T39" s="278"/>
      <c r="U39" s="162"/>
      <c r="V39" s="278"/>
      <c r="W39" s="162"/>
      <c r="X39" s="278"/>
      <c r="Y39" s="162"/>
      <c r="Z39" s="278"/>
      <c r="AA39" s="153"/>
      <c r="AB39" s="278"/>
      <c r="AC39" s="153"/>
      <c r="AD39" s="278"/>
      <c r="AE39" s="162"/>
      <c r="AF39" s="278"/>
      <c r="AG39" s="153"/>
      <c r="AH39" s="278"/>
      <c r="AI39" s="162"/>
      <c r="AJ39" s="278"/>
      <c r="AK39" s="162"/>
      <c r="AL39" s="278"/>
      <c r="AM39" s="162"/>
      <c r="AN39" s="278"/>
      <c r="AO39" s="162"/>
      <c r="AP39" s="278"/>
      <c r="AQ39" s="162"/>
      <c r="AR39" s="278"/>
      <c r="AS39" s="162"/>
      <c r="AT39" s="278"/>
      <c r="AU39" s="162"/>
      <c r="AV39" s="278"/>
      <c r="AW39" s="162"/>
      <c r="AX39" s="278"/>
      <c r="AY39" s="162"/>
      <c r="AZ39" s="278"/>
      <c r="BA39" s="162"/>
      <c r="BB39" s="278"/>
      <c r="BC39" s="162"/>
      <c r="BD39" s="278"/>
      <c r="BE39" s="162"/>
      <c r="BF39" s="278"/>
      <c r="BG39" s="162"/>
      <c r="BH39" s="278"/>
      <c r="BI39" s="162"/>
      <c r="BJ39" s="278"/>
      <c r="BK39" s="162"/>
      <c r="BL39" s="278"/>
      <c r="BM39" s="162"/>
      <c r="BN39" s="278"/>
      <c r="BO39" s="162"/>
      <c r="BP39" s="278"/>
      <c r="BQ39" s="162"/>
      <c r="BR39" s="278"/>
      <c r="BS39" s="162"/>
      <c r="BT39" s="278"/>
      <c r="BU39" s="162"/>
      <c r="BV39" s="278"/>
      <c r="BW39" s="162"/>
      <c r="BX39" s="278"/>
      <c r="BY39" s="162"/>
      <c r="BZ39" s="278"/>
      <c r="CA39" s="162"/>
      <c r="CB39" s="278"/>
      <c r="CC39" s="162"/>
      <c r="CD39" s="278"/>
      <c r="CE39" s="162"/>
      <c r="CF39" s="83"/>
      <c r="CG39" s="84">
        <f>SUM(M39:CE39)</f>
        <v>0</v>
      </c>
    </row>
    <row r="40" spans="1:85" ht="6" customHeight="1">
      <c r="A40" s="134"/>
      <c r="B40" s="115"/>
      <c r="C40" s="61"/>
      <c r="D40" s="98"/>
      <c r="E40" s="278"/>
      <c r="F40" s="281"/>
      <c r="G40" s="278"/>
      <c r="H40" s="281"/>
      <c r="I40" s="278"/>
      <c r="J40" s="281"/>
      <c r="K40" s="278"/>
      <c r="L40" s="281"/>
      <c r="M40" s="278"/>
      <c r="N40" s="278"/>
      <c r="O40" s="278"/>
      <c r="P40" s="278"/>
      <c r="Q40" s="278"/>
      <c r="R40" s="278"/>
      <c r="S40" s="278"/>
      <c r="T40" s="278"/>
      <c r="U40" s="278"/>
      <c r="V40" s="278"/>
      <c r="W40" s="278"/>
      <c r="X40" s="278"/>
      <c r="Y40" s="278"/>
      <c r="Z40" s="278"/>
      <c r="AA40" s="266"/>
      <c r="AB40" s="278"/>
      <c r="AC40" s="266"/>
      <c r="AD40" s="278"/>
      <c r="AE40" s="278"/>
      <c r="AF40" s="278"/>
      <c r="AG40" s="266"/>
      <c r="AH40" s="278"/>
      <c r="AI40" s="278"/>
      <c r="AJ40" s="278"/>
      <c r="AK40" s="278"/>
      <c r="AL40" s="278"/>
      <c r="AM40" s="278"/>
      <c r="AN40" s="278"/>
      <c r="AO40" s="278"/>
      <c r="AP40" s="278"/>
      <c r="AQ40" s="278"/>
      <c r="AR40" s="278"/>
      <c r="AS40" s="278"/>
      <c r="AT40" s="278"/>
      <c r="AU40" s="278"/>
      <c r="AV40" s="278"/>
      <c r="AW40" s="278"/>
      <c r="AX40" s="278"/>
      <c r="AY40" s="278"/>
      <c r="AZ40" s="278"/>
      <c r="BA40" s="278"/>
      <c r="BB40" s="278"/>
      <c r="BC40" s="278"/>
      <c r="BD40" s="278"/>
      <c r="BE40" s="278"/>
      <c r="BF40" s="278"/>
      <c r="BG40" s="278"/>
      <c r="BH40" s="278"/>
      <c r="BI40" s="278"/>
      <c r="BJ40" s="278"/>
      <c r="BK40" s="278"/>
      <c r="BL40" s="278"/>
      <c r="BM40" s="278"/>
      <c r="BN40" s="278"/>
      <c r="BO40" s="278"/>
      <c r="BP40" s="278"/>
      <c r="BQ40" s="278"/>
      <c r="BR40" s="278"/>
      <c r="BS40" s="278"/>
      <c r="BT40" s="278"/>
      <c r="BU40" s="278"/>
      <c r="BV40" s="278"/>
      <c r="BW40" s="278"/>
      <c r="BX40" s="278"/>
      <c r="BY40" s="278"/>
      <c r="BZ40" s="278"/>
      <c r="CA40" s="278"/>
      <c r="CB40" s="278"/>
      <c r="CC40" s="278"/>
      <c r="CD40" s="278"/>
      <c r="CE40" s="278"/>
      <c r="CF40" s="83"/>
      <c r="CG40" s="84"/>
    </row>
    <row r="41" spans="1:85">
      <c r="A41" s="134" t="s">
        <v>83</v>
      </c>
      <c r="B41" s="346"/>
      <c r="C41" s="59">
        <v>-53</v>
      </c>
      <c r="D41" s="96"/>
      <c r="E41" s="162"/>
      <c r="F41" s="277"/>
      <c r="G41" s="162"/>
      <c r="H41" s="277"/>
      <c r="I41" s="162"/>
      <c r="J41" s="277"/>
      <c r="K41" s="162"/>
      <c r="L41" s="277"/>
      <c r="M41" s="162"/>
      <c r="N41" s="278"/>
      <c r="O41" s="162"/>
      <c r="P41" s="278"/>
      <c r="Q41" s="162"/>
      <c r="R41" s="278"/>
      <c r="S41" s="162"/>
      <c r="T41" s="278"/>
      <c r="U41" s="162"/>
      <c r="V41" s="278"/>
      <c r="W41" s="162"/>
      <c r="X41" s="278"/>
      <c r="Y41" s="162"/>
      <c r="Z41" s="278"/>
      <c r="AA41" s="153"/>
      <c r="AB41" s="278"/>
      <c r="AC41" s="153"/>
      <c r="AD41" s="278"/>
      <c r="AE41" s="162"/>
      <c r="AF41" s="278"/>
      <c r="AG41" s="153"/>
      <c r="AH41" s="278"/>
      <c r="AI41" s="162"/>
      <c r="AJ41" s="278"/>
      <c r="AK41" s="162"/>
      <c r="AL41" s="278"/>
      <c r="AM41" s="162"/>
      <c r="AN41" s="278"/>
      <c r="AO41" s="162"/>
      <c r="AP41" s="278"/>
      <c r="AQ41" s="162"/>
      <c r="AR41" s="278"/>
      <c r="AS41" s="162"/>
      <c r="AT41" s="278"/>
      <c r="AU41" s="162"/>
      <c r="AV41" s="278"/>
      <c r="AW41" s="162"/>
      <c r="AX41" s="278"/>
      <c r="AY41" s="162"/>
      <c r="AZ41" s="278"/>
      <c r="BA41" s="162"/>
      <c r="BB41" s="278"/>
      <c r="BC41" s="162"/>
      <c r="BD41" s="278"/>
      <c r="BE41" s="162"/>
      <c r="BF41" s="278"/>
      <c r="BG41" s="162"/>
      <c r="BH41" s="278"/>
      <c r="BI41" s="162"/>
      <c r="BJ41" s="278"/>
      <c r="BK41" s="162"/>
      <c r="BL41" s="278"/>
      <c r="BM41" s="162"/>
      <c r="BN41" s="278"/>
      <c r="BO41" s="162"/>
      <c r="BP41" s="278"/>
      <c r="BQ41" s="162"/>
      <c r="BR41" s="278"/>
      <c r="BS41" s="162"/>
      <c r="BT41" s="278"/>
      <c r="BU41" s="162"/>
      <c r="BV41" s="278"/>
      <c r="BW41" s="162"/>
      <c r="BX41" s="278"/>
      <c r="BY41" s="162"/>
      <c r="BZ41" s="278"/>
      <c r="CA41" s="162"/>
      <c r="CB41" s="278"/>
      <c r="CC41" s="162"/>
      <c r="CD41" s="278"/>
      <c r="CE41" s="162"/>
      <c r="CF41" s="83"/>
      <c r="CG41" s="84">
        <f>SUM(M41:CE41)</f>
        <v>0</v>
      </c>
    </row>
    <row r="42" spans="1:85" ht="6" customHeight="1">
      <c r="A42" s="135"/>
      <c r="B42" s="116"/>
      <c r="C42" s="60"/>
      <c r="D42" s="97"/>
      <c r="E42" s="278"/>
      <c r="F42" s="279"/>
      <c r="G42" s="278"/>
      <c r="H42" s="279"/>
      <c r="I42" s="278"/>
      <c r="J42" s="279"/>
      <c r="K42" s="278"/>
      <c r="L42" s="279"/>
      <c r="M42" s="278"/>
      <c r="N42" s="278"/>
      <c r="O42" s="278"/>
      <c r="P42" s="278"/>
      <c r="Q42" s="278"/>
      <c r="R42" s="278"/>
      <c r="S42" s="278"/>
      <c r="T42" s="278"/>
      <c r="U42" s="278"/>
      <c r="V42" s="278"/>
      <c r="W42" s="278"/>
      <c r="X42" s="278"/>
      <c r="Y42" s="278"/>
      <c r="Z42" s="278"/>
      <c r="AA42" s="266"/>
      <c r="AB42" s="278"/>
      <c r="AC42" s="266"/>
      <c r="AD42" s="278"/>
      <c r="AE42" s="278"/>
      <c r="AF42" s="278"/>
      <c r="AG42" s="266"/>
      <c r="AH42" s="278"/>
      <c r="AI42" s="278"/>
      <c r="AJ42" s="278"/>
      <c r="AK42" s="278"/>
      <c r="AL42" s="278"/>
      <c r="AM42" s="278"/>
      <c r="AN42" s="278"/>
      <c r="AO42" s="278"/>
      <c r="AP42" s="278"/>
      <c r="AQ42" s="278"/>
      <c r="AR42" s="278"/>
      <c r="AS42" s="278"/>
      <c r="AT42" s="278"/>
      <c r="AU42" s="278"/>
      <c r="AV42" s="278"/>
      <c r="AW42" s="278"/>
      <c r="AX42" s="278"/>
      <c r="AY42" s="278"/>
      <c r="AZ42" s="278"/>
      <c r="BA42" s="278"/>
      <c r="BB42" s="278"/>
      <c r="BC42" s="278"/>
      <c r="BD42" s="278"/>
      <c r="BE42" s="278"/>
      <c r="BF42" s="278"/>
      <c r="BG42" s="278"/>
      <c r="BH42" s="278"/>
      <c r="BI42" s="278"/>
      <c r="BJ42" s="278"/>
      <c r="BK42" s="278"/>
      <c r="BL42" s="278"/>
      <c r="BM42" s="278"/>
      <c r="BN42" s="278"/>
      <c r="BO42" s="278"/>
      <c r="BP42" s="278"/>
      <c r="BQ42" s="278"/>
      <c r="BR42" s="278"/>
      <c r="BS42" s="278"/>
      <c r="BT42" s="278"/>
      <c r="BU42" s="278"/>
      <c r="BV42" s="278"/>
      <c r="BW42" s="278"/>
      <c r="BX42" s="278"/>
      <c r="BY42" s="278"/>
      <c r="BZ42" s="278"/>
      <c r="CA42" s="278"/>
      <c r="CB42" s="278"/>
      <c r="CC42" s="278"/>
      <c r="CD42" s="278"/>
      <c r="CE42" s="278"/>
      <c r="CF42" s="83"/>
      <c r="CG42" s="84"/>
    </row>
    <row r="43" spans="1:85">
      <c r="A43" s="134" t="s">
        <v>83</v>
      </c>
      <c r="B43" s="346"/>
      <c r="C43" s="59">
        <v>-54</v>
      </c>
      <c r="D43" s="96"/>
      <c r="E43" s="162"/>
      <c r="F43" s="277"/>
      <c r="G43" s="162"/>
      <c r="H43" s="277"/>
      <c r="I43" s="162"/>
      <c r="J43" s="277"/>
      <c r="K43" s="162"/>
      <c r="L43" s="277"/>
      <c r="M43" s="162"/>
      <c r="N43" s="278"/>
      <c r="O43" s="162"/>
      <c r="P43" s="278"/>
      <c r="Q43" s="162"/>
      <c r="R43" s="278"/>
      <c r="S43" s="162"/>
      <c r="T43" s="278"/>
      <c r="U43" s="162"/>
      <c r="V43" s="278"/>
      <c r="W43" s="162"/>
      <c r="X43" s="278"/>
      <c r="Y43" s="162"/>
      <c r="Z43" s="278"/>
      <c r="AA43" s="153"/>
      <c r="AB43" s="278"/>
      <c r="AC43" s="153"/>
      <c r="AD43" s="278"/>
      <c r="AE43" s="162"/>
      <c r="AF43" s="278"/>
      <c r="AG43" s="153"/>
      <c r="AH43" s="278"/>
      <c r="AI43" s="162"/>
      <c r="AJ43" s="278"/>
      <c r="AK43" s="162"/>
      <c r="AL43" s="278"/>
      <c r="AM43" s="162"/>
      <c r="AN43" s="278"/>
      <c r="AO43" s="162"/>
      <c r="AP43" s="278"/>
      <c r="AQ43" s="162"/>
      <c r="AR43" s="278"/>
      <c r="AS43" s="162"/>
      <c r="AT43" s="278"/>
      <c r="AU43" s="162"/>
      <c r="AV43" s="278"/>
      <c r="AW43" s="162"/>
      <c r="AX43" s="278"/>
      <c r="AY43" s="162"/>
      <c r="AZ43" s="278"/>
      <c r="BA43" s="162"/>
      <c r="BB43" s="278"/>
      <c r="BC43" s="162"/>
      <c r="BD43" s="278"/>
      <c r="BE43" s="162"/>
      <c r="BF43" s="278"/>
      <c r="BG43" s="162"/>
      <c r="BH43" s="278"/>
      <c r="BI43" s="162"/>
      <c r="BJ43" s="278"/>
      <c r="BK43" s="162"/>
      <c r="BL43" s="278"/>
      <c r="BM43" s="162"/>
      <c r="BN43" s="278"/>
      <c r="BO43" s="162"/>
      <c r="BP43" s="278"/>
      <c r="BQ43" s="162"/>
      <c r="BR43" s="278"/>
      <c r="BS43" s="162"/>
      <c r="BT43" s="278"/>
      <c r="BU43" s="162"/>
      <c r="BV43" s="278"/>
      <c r="BW43" s="162"/>
      <c r="BX43" s="278"/>
      <c r="BY43" s="162"/>
      <c r="BZ43" s="278"/>
      <c r="CA43" s="162"/>
      <c r="CB43" s="278"/>
      <c r="CC43" s="162"/>
      <c r="CD43" s="278"/>
      <c r="CE43" s="162"/>
      <c r="CF43" s="83"/>
      <c r="CG43" s="84">
        <f>SUM(M43:CE43)</f>
        <v>0</v>
      </c>
    </row>
    <row r="44" spans="1:85" ht="6" customHeight="1">
      <c r="A44" s="135"/>
      <c r="B44" s="116"/>
      <c r="C44" s="61"/>
      <c r="D44" s="98"/>
      <c r="E44" s="278"/>
      <c r="F44" s="281"/>
      <c r="G44" s="278"/>
      <c r="H44" s="281"/>
      <c r="I44" s="278"/>
      <c r="J44" s="281"/>
      <c r="K44" s="278"/>
      <c r="L44" s="281"/>
      <c r="M44" s="278"/>
      <c r="N44" s="278"/>
      <c r="O44" s="278"/>
      <c r="P44" s="278"/>
      <c r="Q44" s="278"/>
      <c r="R44" s="278"/>
      <c r="S44" s="278"/>
      <c r="T44" s="278"/>
      <c r="U44" s="278"/>
      <c r="V44" s="278"/>
      <c r="W44" s="278"/>
      <c r="X44" s="278"/>
      <c r="Y44" s="278"/>
      <c r="Z44" s="278"/>
      <c r="AA44" s="266"/>
      <c r="AB44" s="278"/>
      <c r="AC44" s="266"/>
      <c r="AD44" s="278"/>
      <c r="AE44" s="278"/>
      <c r="AF44" s="278"/>
      <c r="AG44" s="266"/>
      <c r="AH44" s="278"/>
      <c r="AI44" s="278"/>
      <c r="AJ44" s="278"/>
      <c r="AK44" s="278"/>
      <c r="AL44" s="278"/>
      <c r="AM44" s="278"/>
      <c r="AN44" s="278"/>
      <c r="AO44" s="278"/>
      <c r="AP44" s="278"/>
      <c r="AQ44" s="278"/>
      <c r="AR44" s="278"/>
      <c r="AS44" s="278"/>
      <c r="AT44" s="278"/>
      <c r="AU44" s="278"/>
      <c r="AV44" s="278"/>
      <c r="AW44" s="278"/>
      <c r="AX44" s="278"/>
      <c r="AY44" s="278"/>
      <c r="AZ44" s="278"/>
      <c r="BA44" s="278"/>
      <c r="BB44" s="278"/>
      <c r="BC44" s="278"/>
      <c r="BD44" s="278"/>
      <c r="BE44" s="278"/>
      <c r="BF44" s="278"/>
      <c r="BG44" s="278"/>
      <c r="BH44" s="278"/>
      <c r="BI44" s="278"/>
      <c r="BJ44" s="278"/>
      <c r="BK44" s="278"/>
      <c r="BL44" s="278"/>
      <c r="BM44" s="278"/>
      <c r="BN44" s="278"/>
      <c r="BO44" s="278"/>
      <c r="BP44" s="278"/>
      <c r="BQ44" s="278"/>
      <c r="BR44" s="278"/>
      <c r="BS44" s="278"/>
      <c r="BT44" s="278"/>
      <c r="BU44" s="278"/>
      <c r="BV44" s="278"/>
      <c r="BW44" s="278"/>
      <c r="BX44" s="278"/>
      <c r="BY44" s="278"/>
      <c r="BZ44" s="278"/>
      <c r="CA44" s="278"/>
      <c r="CB44" s="278"/>
      <c r="CC44" s="278"/>
      <c r="CD44" s="278"/>
      <c r="CE44" s="278"/>
      <c r="CF44" s="83"/>
      <c r="CG44" s="84"/>
    </row>
    <row r="45" spans="1:85">
      <c r="A45" s="134" t="s">
        <v>83</v>
      </c>
      <c r="B45" s="346"/>
      <c r="C45" s="59">
        <v>-55</v>
      </c>
      <c r="D45" s="96"/>
      <c r="E45" s="162"/>
      <c r="F45" s="277"/>
      <c r="G45" s="162"/>
      <c r="H45" s="277"/>
      <c r="I45" s="162"/>
      <c r="J45" s="277"/>
      <c r="K45" s="162"/>
      <c r="L45" s="277"/>
      <c r="M45" s="162"/>
      <c r="N45" s="278"/>
      <c r="O45" s="162"/>
      <c r="P45" s="278"/>
      <c r="Q45" s="162"/>
      <c r="R45" s="278"/>
      <c r="S45" s="162"/>
      <c r="T45" s="278"/>
      <c r="U45" s="162"/>
      <c r="V45" s="278"/>
      <c r="W45" s="162"/>
      <c r="X45" s="278"/>
      <c r="Y45" s="162"/>
      <c r="Z45" s="278"/>
      <c r="AA45" s="153"/>
      <c r="AB45" s="278"/>
      <c r="AC45" s="153"/>
      <c r="AD45" s="278"/>
      <c r="AE45" s="162"/>
      <c r="AF45" s="278"/>
      <c r="AG45" s="153"/>
      <c r="AH45" s="278"/>
      <c r="AI45" s="162"/>
      <c r="AJ45" s="278"/>
      <c r="AK45" s="162"/>
      <c r="AL45" s="278"/>
      <c r="AM45" s="162"/>
      <c r="AN45" s="278"/>
      <c r="AO45" s="162"/>
      <c r="AP45" s="278"/>
      <c r="AQ45" s="162"/>
      <c r="AR45" s="278"/>
      <c r="AS45" s="162"/>
      <c r="AT45" s="278"/>
      <c r="AU45" s="162"/>
      <c r="AV45" s="278"/>
      <c r="AW45" s="162"/>
      <c r="AX45" s="278"/>
      <c r="AY45" s="162"/>
      <c r="AZ45" s="278"/>
      <c r="BA45" s="162"/>
      <c r="BB45" s="278"/>
      <c r="BC45" s="162"/>
      <c r="BD45" s="278"/>
      <c r="BE45" s="162"/>
      <c r="BF45" s="278"/>
      <c r="BG45" s="162"/>
      <c r="BH45" s="278"/>
      <c r="BI45" s="162"/>
      <c r="BJ45" s="278"/>
      <c r="BK45" s="162"/>
      <c r="BL45" s="278"/>
      <c r="BM45" s="162"/>
      <c r="BN45" s="278"/>
      <c r="BO45" s="162"/>
      <c r="BP45" s="278"/>
      <c r="BQ45" s="162"/>
      <c r="BR45" s="278"/>
      <c r="BS45" s="162"/>
      <c r="BT45" s="278"/>
      <c r="BU45" s="162"/>
      <c r="BV45" s="278"/>
      <c r="BW45" s="162"/>
      <c r="BX45" s="278"/>
      <c r="BY45" s="162"/>
      <c r="BZ45" s="278"/>
      <c r="CA45" s="162"/>
      <c r="CB45" s="278"/>
      <c r="CC45" s="162"/>
      <c r="CD45" s="278"/>
      <c r="CE45" s="162"/>
      <c r="CF45" s="83"/>
      <c r="CG45" s="84">
        <f>SUM(M45:CE45)</f>
        <v>0</v>
      </c>
    </row>
    <row r="46" spans="1:85">
      <c r="A46" s="140"/>
      <c r="B46" s="141"/>
      <c r="C46" s="61"/>
      <c r="D46" s="98"/>
      <c r="E46" s="278"/>
      <c r="F46" s="281"/>
      <c r="G46" s="278"/>
      <c r="H46" s="281"/>
      <c r="I46" s="278"/>
      <c r="J46" s="281"/>
      <c r="K46" s="278"/>
      <c r="L46" s="281"/>
      <c r="M46" s="278"/>
      <c r="N46" s="278"/>
      <c r="O46" s="278"/>
      <c r="P46" s="278"/>
      <c r="Q46" s="278"/>
      <c r="R46" s="278"/>
      <c r="S46" s="278"/>
      <c r="T46" s="278"/>
      <c r="U46" s="278"/>
      <c r="V46" s="278"/>
      <c r="W46" s="278"/>
      <c r="X46" s="278"/>
      <c r="Y46" s="278"/>
      <c r="Z46" s="278"/>
      <c r="AA46" s="266"/>
      <c r="AB46" s="278"/>
      <c r="AC46" s="266"/>
      <c r="AD46" s="278"/>
      <c r="AE46" s="278"/>
      <c r="AF46" s="278"/>
      <c r="AG46" s="266"/>
      <c r="AH46" s="278"/>
      <c r="AI46" s="278"/>
      <c r="AJ46" s="278"/>
      <c r="AK46" s="278"/>
      <c r="AL46" s="278"/>
      <c r="AM46" s="278"/>
      <c r="AN46" s="278"/>
      <c r="AO46" s="278"/>
      <c r="AP46" s="278"/>
      <c r="AQ46" s="278"/>
      <c r="AR46" s="278"/>
      <c r="AS46" s="278"/>
      <c r="AT46" s="278"/>
      <c r="AU46" s="278"/>
      <c r="AV46" s="278"/>
      <c r="AW46" s="278"/>
      <c r="AX46" s="278"/>
      <c r="AY46" s="278"/>
      <c r="AZ46" s="278"/>
      <c r="BA46" s="278"/>
      <c r="BB46" s="278"/>
      <c r="BC46" s="278"/>
      <c r="BD46" s="278"/>
      <c r="BE46" s="278"/>
      <c r="BF46" s="278"/>
      <c r="BG46" s="278"/>
      <c r="BH46" s="278"/>
      <c r="BI46" s="278"/>
      <c r="BJ46" s="278"/>
      <c r="BK46" s="278"/>
      <c r="BL46" s="278"/>
      <c r="BM46" s="278"/>
      <c r="BN46" s="278"/>
      <c r="BO46" s="278"/>
      <c r="BP46" s="278"/>
      <c r="BQ46" s="278"/>
      <c r="BR46" s="278"/>
      <c r="BS46" s="278"/>
      <c r="BT46" s="278"/>
      <c r="BU46" s="278"/>
      <c r="BV46" s="278"/>
      <c r="BW46" s="278"/>
      <c r="BX46" s="278"/>
      <c r="BY46" s="278"/>
      <c r="BZ46" s="278"/>
      <c r="CA46" s="278"/>
      <c r="CB46" s="278"/>
      <c r="CC46" s="278"/>
      <c r="CD46" s="278"/>
      <c r="CE46" s="278"/>
      <c r="CF46" s="83"/>
      <c r="CG46" s="84"/>
    </row>
    <row r="47" spans="1:85">
      <c r="A47" s="390" t="s">
        <v>121</v>
      </c>
      <c r="B47" s="391"/>
      <c r="C47" s="61"/>
      <c r="D47" s="98"/>
      <c r="E47" s="278"/>
      <c r="F47" s="281"/>
      <c r="G47" s="278"/>
      <c r="H47" s="281"/>
      <c r="I47" s="278"/>
      <c r="J47" s="281"/>
      <c r="K47" s="278"/>
      <c r="L47" s="281"/>
      <c r="M47" s="278"/>
      <c r="N47" s="278"/>
      <c r="O47" s="278"/>
      <c r="P47" s="278"/>
      <c r="Q47" s="278"/>
      <c r="R47" s="278"/>
      <c r="S47" s="278"/>
      <c r="T47" s="278"/>
      <c r="U47" s="278"/>
      <c r="V47" s="278"/>
      <c r="W47" s="278"/>
      <c r="X47" s="278"/>
      <c r="Y47" s="278"/>
      <c r="Z47" s="278"/>
      <c r="AA47" s="266"/>
      <c r="AB47" s="278"/>
      <c r="AC47" s="266"/>
      <c r="AD47" s="278"/>
      <c r="AE47" s="278"/>
      <c r="AF47" s="278"/>
      <c r="AG47" s="266"/>
      <c r="AH47" s="278"/>
      <c r="AI47" s="278"/>
      <c r="AJ47" s="278"/>
      <c r="AK47" s="278"/>
      <c r="AL47" s="278"/>
      <c r="AM47" s="278"/>
      <c r="AN47" s="278"/>
      <c r="AO47" s="278"/>
      <c r="AP47" s="278"/>
      <c r="AQ47" s="278"/>
      <c r="AR47" s="278"/>
      <c r="AS47" s="278"/>
      <c r="AT47" s="278"/>
      <c r="AU47" s="278"/>
      <c r="AV47" s="278"/>
      <c r="AW47" s="278"/>
      <c r="AX47" s="278"/>
      <c r="AY47" s="278"/>
      <c r="AZ47" s="278"/>
      <c r="BA47" s="278"/>
      <c r="BB47" s="278"/>
      <c r="BC47" s="278"/>
      <c r="BD47" s="278"/>
      <c r="BE47" s="278"/>
      <c r="BF47" s="278"/>
      <c r="BG47" s="278"/>
      <c r="BH47" s="278"/>
      <c r="BI47" s="278"/>
      <c r="BJ47" s="278"/>
      <c r="BK47" s="278"/>
      <c r="BL47" s="278"/>
      <c r="BM47" s="278"/>
      <c r="BN47" s="278"/>
      <c r="BO47" s="278"/>
      <c r="BP47" s="278"/>
      <c r="BQ47" s="278"/>
      <c r="BR47" s="278"/>
      <c r="BS47" s="278"/>
      <c r="BT47" s="278"/>
      <c r="BU47" s="278"/>
      <c r="BV47" s="278"/>
      <c r="BW47" s="278"/>
      <c r="BX47" s="278"/>
      <c r="BY47" s="278"/>
      <c r="BZ47" s="278"/>
      <c r="CA47" s="278"/>
      <c r="CB47" s="278"/>
      <c r="CC47" s="278"/>
      <c r="CD47" s="278"/>
      <c r="CE47" s="278"/>
      <c r="CF47" s="83"/>
      <c r="CG47" s="84"/>
    </row>
    <row r="48" spans="1:85">
      <c r="A48" s="390"/>
      <c r="B48" s="391"/>
      <c r="C48" s="59">
        <v>-56</v>
      </c>
      <c r="D48" s="96"/>
      <c r="E48" s="162"/>
      <c r="F48" s="277"/>
      <c r="G48" s="162"/>
      <c r="H48" s="277"/>
      <c r="I48" s="162"/>
      <c r="J48" s="277"/>
      <c r="K48" s="162"/>
      <c r="L48" s="277"/>
      <c r="M48" s="162"/>
      <c r="N48" s="278"/>
      <c r="O48" s="162"/>
      <c r="P48" s="278"/>
      <c r="Q48" s="162"/>
      <c r="R48" s="278"/>
      <c r="S48" s="162"/>
      <c r="T48" s="278"/>
      <c r="U48" s="162"/>
      <c r="V48" s="278"/>
      <c r="W48" s="162"/>
      <c r="X48" s="278"/>
      <c r="Y48" s="162"/>
      <c r="Z48" s="278"/>
      <c r="AA48" s="153"/>
      <c r="AB48" s="278"/>
      <c r="AC48" s="153"/>
      <c r="AD48" s="278"/>
      <c r="AE48" s="162"/>
      <c r="AF48" s="278"/>
      <c r="AG48" s="153"/>
      <c r="AH48" s="278"/>
      <c r="AI48" s="162"/>
      <c r="AJ48" s="278"/>
      <c r="AK48" s="162"/>
      <c r="AL48" s="278"/>
      <c r="AM48" s="162"/>
      <c r="AN48" s="278"/>
      <c r="AO48" s="162"/>
      <c r="AP48" s="278"/>
      <c r="AQ48" s="162"/>
      <c r="AR48" s="278"/>
      <c r="AS48" s="162"/>
      <c r="AT48" s="278"/>
      <c r="AU48" s="162"/>
      <c r="AV48" s="278"/>
      <c r="AW48" s="162"/>
      <c r="AX48" s="278"/>
      <c r="AY48" s="162"/>
      <c r="AZ48" s="278"/>
      <c r="BA48" s="162"/>
      <c r="BB48" s="278"/>
      <c r="BC48" s="162"/>
      <c r="BD48" s="278"/>
      <c r="BE48" s="162"/>
      <c r="BF48" s="278"/>
      <c r="BG48" s="162"/>
      <c r="BH48" s="278"/>
      <c r="BI48" s="162"/>
      <c r="BJ48" s="278"/>
      <c r="BK48" s="162"/>
      <c r="BL48" s="278"/>
      <c r="BM48" s="162"/>
      <c r="BN48" s="278"/>
      <c r="BO48" s="162"/>
      <c r="BP48" s="278"/>
      <c r="BQ48" s="162"/>
      <c r="BR48" s="278"/>
      <c r="BS48" s="162"/>
      <c r="BT48" s="278"/>
      <c r="BU48" s="162"/>
      <c r="BV48" s="278"/>
      <c r="BW48" s="162"/>
      <c r="BX48" s="278"/>
      <c r="BY48" s="162"/>
      <c r="BZ48" s="278"/>
      <c r="CA48" s="162"/>
      <c r="CB48" s="278"/>
      <c r="CC48" s="162"/>
      <c r="CD48" s="278"/>
      <c r="CE48" s="162"/>
      <c r="CF48" s="83"/>
      <c r="CG48" s="84">
        <f>SUM(M48:CE48)</f>
        <v>0</v>
      </c>
    </row>
    <row r="49" spans="1:86">
      <c r="A49" s="128"/>
      <c r="B49" s="110"/>
      <c r="C49" s="60"/>
      <c r="D49" s="97"/>
      <c r="E49" s="280"/>
      <c r="F49" s="279"/>
      <c r="G49" s="280"/>
      <c r="H49" s="279"/>
      <c r="I49" s="280"/>
      <c r="J49" s="279"/>
      <c r="K49" s="280"/>
      <c r="L49" s="279"/>
      <c r="M49" s="280"/>
      <c r="N49" s="280"/>
      <c r="O49" s="280"/>
      <c r="P49" s="280"/>
      <c r="Q49" s="280"/>
      <c r="R49" s="280"/>
      <c r="S49" s="280"/>
      <c r="T49" s="280"/>
      <c r="U49" s="280"/>
      <c r="V49" s="280"/>
      <c r="W49" s="280"/>
      <c r="X49" s="280"/>
      <c r="Y49" s="280"/>
      <c r="Z49" s="280"/>
      <c r="AA49" s="267"/>
      <c r="AB49" s="280"/>
      <c r="AC49" s="267"/>
      <c r="AD49" s="280"/>
      <c r="AE49" s="280"/>
      <c r="AF49" s="280"/>
      <c r="AG49" s="267"/>
      <c r="AH49" s="280"/>
      <c r="AI49" s="280"/>
      <c r="AJ49" s="280"/>
      <c r="AK49" s="280"/>
      <c r="AL49" s="280"/>
      <c r="AM49" s="280"/>
      <c r="AN49" s="280"/>
      <c r="AO49" s="280"/>
      <c r="AP49" s="280"/>
      <c r="AQ49" s="280"/>
      <c r="AR49" s="280"/>
      <c r="AS49" s="280"/>
      <c r="AT49" s="280"/>
      <c r="AU49" s="280"/>
      <c r="AV49" s="280"/>
      <c r="AW49" s="280"/>
      <c r="AX49" s="280"/>
      <c r="AY49" s="280"/>
      <c r="AZ49" s="280"/>
      <c r="BA49" s="280"/>
      <c r="BB49" s="280"/>
      <c r="BC49" s="280"/>
      <c r="BD49" s="280"/>
      <c r="BE49" s="280"/>
      <c r="BF49" s="280"/>
      <c r="BG49" s="280"/>
      <c r="BH49" s="280"/>
      <c r="BI49" s="280"/>
      <c r="BJ49" s="280"/>
      <c r="BK49" s="280"/>
      <c r="BL49" s="280"/>
      <c r="BM49" s="280"/>
      <c r="BN49" s="280"/>
      <c r="BO49" s="280"/>
      <c r="BP49" s="280"/>
      <c r="BQ49" s="280"/>
      <c r="BR49" s="280"/>
      <c r="BS49" s="280"/>
      <c r="BT49" s="280"/>
      <c r="BU49" s="280"/>
      <c r="BV49" s="280"/>
      <c r="BW49" s="280"/>
      <c r="BX49" s="280"/>
      <c r="BY49" s="280"/>
      <c r="BZ49" s="280"/>
      <c r="CA49" s="280"/>
      <c r="CB49" s="280"/>
      <c r="CC49" s="280"/>
      <c r="CD49" s="280"/>
      <c r="CE49" s="280"/>
      <c r="CF49" s="83"/>
      <c r="CG49" s="84"/>
    </row>
    <row r="50" spans="1:86">
      <c r="A50" s="124" t="s">
        <v>150</v>
      </c>
      <c r="B50" s="108"/>
      <c r="C50" s="59">
        <v>-60</v>
      </c>
      <c r="D50" s="96"/>
      <c r="E50" s="162"/>
      <c r="F50" s="277"/>
      <c r="G50" s="162"/>
      <c r="H50" s="277"/>
      <c r="I50" s="162"/>
      <c r="J50" s="277"/>
      <c r="K50" s="162"/>
      <c r="L50" s="277"/>
      <c r="M50" s="162"/>
      <c r="N50" s="278"/>
      <c r="O50" s="162"/>
      <c r="P50" s="278"/>
      <c r="Q50" s="162"/>
      <c r="R50" s="278"/>
      <c r="S50" s="162"/>
      <c r="T50" s="278"/>
      <c r="U50" s="162"/>
      <c r="V50" s="278"/>
      <c r="W50" s="162"/>
      <c r="X50" s="278"/>
      <c r="Y50" s="162"/>
      <c r="Z50" s="278"/>
      <c r="AA50" s="153"/>
      <c r="AB50" s="278"/>
      <c r="AC50" s="153"/>
      <c r="AD50" s="278"/>
      <c r="AE50" s="162"/>
      <c r="AF50" s="278"/>
      <c r="AG50" s="153"/>
      <c r="AH50" s="278"/>
      <c r="AI50" s="162"/>
      <c r="AJ50" s="278"/>
      <c r="AK50" s="162"/>
      <c r="AL50" s="278"/>
      <c r="AM50" s="162"/>
      <c r="AN50" s="278"/>
      <c r="AO50" s="162"/>
      <c r="AP50" s="278"/>
      <c r="AQ50" s="162"/>
      <c r="AR50" s="278"/>
      <c r="AS50" s="162"/>
      <c r="AT50" s="278"/>
      <c r="AU50" s="162"/>
      <c r="AV50" s="278"/>
      <c r="AW50" s="162"/>
      <c r="AX50" s="278"/>
      <c r="AY50" s="162"/>
      <c r="AZ50" s="278"/>
      <c r="BA50" s="162"/>
      <c r="BB50" s="278"/>
      <c r="BC50" s="162"/>
      <c r="BD50" s="278"/>
      <c r="BE50" s="162"/>
      <c r="BF50" s="278"/>
      <c r="BG50" s="162"/>
      <c r="BH50" s="278"/>
      <c r="BI50" s="162"/>
      <c r="BJ50" s="278"/>
      <c r="BK50" s="162"/>
      <c r="BL50" s="278"/>
      <c r="BM50" s="162"/>
      <c r="BN50" s="278"/>
      <c r="BO50" s="162"/>
      <c r="BP50" s="278"/>
      <c r="BQ50" s="162"/>
      <c r="BR50" s="278"/>
      <c r="BS50" s="162"/>
      <c r="BT50" s="278"/>
      <c r="BU50" s="162"/>
      <c r="BV50" s="278"/>
      <c r="BW50" s="162"/>
      <c r="BX50" s="278"/>
      <c r="BY50" s="162"/>
      <c r="BZ50" s="278"/>
      <c r="CA50" s="162"/>
      <c r="CB50" s="278"/>
      <c r="CC50" s="162"/>
      <c r="CD50" s="278"/>
      <c r="CE50" s="162"/>
      <c r="CF50" s="83"/>
      <c r="CG50" s="84">
        <f>SUM(M50:CE50)</f>
        <v>0</v>
      </c>
    </row>
    <row r="51" spans="1:86">
      <c r="A51" s="128" t="s">
        <v>79</v>
      </c>
      <c r="B51" s="110"/>
      <c r="C51" s="60"/>
      <c r="D51" s="97"/>
      <c r="E51" s="278"/>
      <c r="F51" s="279"/>
      <c r="G51" s="278"/>
      <c r="H51" s="279"/>
      <c r="I51" s="278"/>
      <c r="J51" s="279"/>
      <c r="K51" s="278"/>
      <c r="L51" s="279"/>
      <c r="M51" s="278"/>
      <c r="N51" s="278"/>
      <c r="O51" s="278"/>
      <c r="P51" s="278"/>
      <c r="Q51" s="278"/>
      <c r="R51" s="278"/>
      <c r="S51" s="278"/>
      <c r="T51" s="278"/>
      <c r="U51" s="278"/>
      <c r="V51" s="278"/>
      <c r="W51" s="278"/>
      <c r="X51" s="278"/>
      <c r="Y51" s="278"/>
      <c r="Z51" s="278"/>
      <c r="AA51" s="266"/>
      <c r="AB51" s="278"/>
      <c r="AC51" s="266"/>
      <c r="AD51" s="278"/>
      <c r="AE51" s="278"/>
      <c r="AF51" s="278"/>
      <c r="AG51" s="266"/>
      <c r="AH51" s="278"/>
      <c r="AI51" s="278"/>
      <c r="AJ51" s="278"/>
      <c r="AK51" s="278"/>
      <c r="AL51" s="278"/>
      <c r="AM51" s="278"/>
      <c r="AN51" s="278"/>
      <c r="AO51" s="278"/>
      <c r="AP51" s="278"/>
      <c r="AQ51" s="278"/>
      <c r="AR51" s="278"/>
      <c r="AS51" s="278"/>
      <c r="AT51" s="278"/>
      <c r="AU51" s="278"/>
      <c r="AV51" s="278"/>
      <c r="AW51" s="278"/>
      <c r="AX51" s="278"/>
      <c r="AY51" s="278"/>
      <c r="AZ51" s="278"/>
      <c r="BA51" s="278"/>
      <c r="BB51" s="278"/>
      <c r="BC51" s="278"/>
      <c r="BD51" s="278"/>
      <c r="BE51" s="278"/>
      <c r="BF51" s="278"/>
      <c r="BG51" s="278"/>
      <c r="BH51" s="278"/>
      <c r="BI51" s="278"/>
      <c r="BJ51" s="278"/>
      <c r="BK51" s="278"/>
      <c r="BL51" s="278"/>
      <c r="BM51" s="278"/>
      <c r="BN51" s="278"/>
      <c r="BO51" s="278"/>
      <c r="BP51" s="278"/>
      <c r="BQ51" s="278"/>
      <c r="BR51" s="278"/>
      <c r="BS51" s="278"/>
      <c r="BT51" s="278"/>
      <c r="BU51" s="278"/>
      <c r="BV51" s="278"/>
      <c r="BW51" s="278"/>
      <c r="BX51" s="278"/>
      <c r="BY51" s="278"/>
      <c r="BZ51" s="278"/>
      <c r="CA51" s="278"/>
      <c r="CB51" s="278"/>
      <c r="CC51" s="278"/>
      <c r="CD51" s="278"/>
      <c r="CE51" s="278"/>
      <c r="CF51" s="83"/>
      <c r="CG51" s="84"/>
    </row>
    <row r="52" spans="1:86" ht="6" customHeight="1" thickBot="1">
      <c r="A52" s="126"/>
      <c r="B52" s="109"/>
      <c r="C52" s="69"/>
      <c r="D52" s="99"/>
      <c r="E52" s="283"/>
      <c r="F52" s="282"/>
      <c r="G52" s="283"/>
      <c r="H52" s="282"/>
      <c r="I52" s="283"/>
      <c r="J52" s="282"/>
      <c r="K52" s="283"/>
      <c r="L52" s="282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4"/>
      <c r="AB52" s="283"/>
      <c r="AC52" s="284"/>
      <c r="AD52" s="283"/>
      <c r="AE52" s="283"/>
      <c r="AF52" s="283"/>
      <c r="AG52" s="284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87"/>
      <c r="CG52" s="88"/>
    </row>
    <row r="53" spans="1:86">
      <c r="A53" s="127"/>
      <c r="B53" s="95"/>
      <c r="C53" s="71"/>
      <c r="D53" s="100"/>
      <c r="E53" s="286"/>
      <c r="F53" s="285"/>
      <c r="G53" s="286"/>
      <c r="H53" s="285"/>
      <c r="I53" s="286"/>
      <c r="J53" s="285"/>
      <c r="K53" s="286"/>
      <c r="L53" s="285"/>
      <c r="M53" s="286"/>
      <c r="N53" s="286"/>
      <c r="O53" s="286"/>
      <c r="P53" s="286"/>
      <c r="Q53" s="286"/>
      <c r="R53" s="286"/>
      <c r="S53" s="286"/>
      <c r="T53" s="286"/>
      <c r="U53" s="286"/>
      <c r="V53" s="286"/>
      <c r="W53" s="286"/>
      <c r="X53" s="286"/>
      <c r="Y53" s="286"/>
      <c r="Z53" s="286"/>
      <c r="AA53" s="287"/>
      <c r="AB53" s="286"/>
      <c r="AC53" s="287"/>
      <c r="AD53" s="286"/>
      <c r="AE53" s="286"/>
      <c r="AF53" s="286"/>
      <c r="AG53" s="287"/>
      <c r="AH53" s="286"/>
      <c r="AI53" s="286"/>
      <c r="AJ53" s="286"/>
      <c r="AK53" s="286"/>
      <c r="AL53" s="286"/>
      <c r="AM53" s="286"/>
      <c r="AN53" s="286"/>
      <c r="AO53" s="286"/>
      <c r="AP53" s="286"/>
      <c r="AQ53" s="286"/>
      <c r="AR53" s="286"/>
      <c r="AS53" s="286"/>
      <c r="AT53" s="286"/>
      <c r="AU53" s="286"/>
      <c r="AV53" s="286"/>
      <c r="AW53" s="286"/>
      <c r="AX53" s="286"/>
      <c r="AY53" s="286"/>
      <c r="AZ53" s="286"/>
      <c r="BA53" s="286"/>
      <c r="BB53" s="286"/>
      <c r="BC53" s="286"/>
      <c r="BD53" s="286"/>
      <c r="BE53" s="286"/>
      <c r="BF53" s="286"/>
      <c r="BG53" s="286"/>
      <c r="BH53" s="286"/>
      <c r="BI53" s="286"/>
      <c r="BJ53" s="286"/>
      <c r="BK53" s="286"/>
      <c r="BL53" s="286"/>
      <c r="BM53" s="286"/>
      <c r="BN53" s="286"/>
      <c r="BO53" s="286"/>
      <c r="BP53" s="286"/>
      <c r="BQ53" s="286"/>
      <c r="BR53" s="286"/>
      <c r="BS53" s="286"/>
      <c r="BT53" s="286"/>
      <c r="BU53" s="286"/>
      <c r="BV53" s="286"/>
      <c r="BW53" s="286"/>
      <c r="BX53" s="286"/>
      <c r="BY53" s="286"/>
      <c r="BZ53" s="286"/>
      <c r="CA53" s="286"/>
      <c r="CB53" s="286"/>
      <c r="CC53" s="286"/>
      <c r="CD53" s="286"/>
      <c r="CE53" s="286"/>
      <c r="CF53" s="89"/>
      <c r="CG53" s="90"/>
    </row>
    <row r="54" spans="1:86">
      <c r="A54" s="124" t="s">
        <v>85</v>
      </c>
      <c r="B54" s="38"/>
      <c r="C54" s="59">
        <v>-70</v>
      </c>
      <c r="D54" s="96"/>
      <c r="E54" s="280">
        <f>SUM(E21:E50)</f>
        <v>0</v>
      </c>
      <c r="F54" s="277"/>
      <c r="G54" s="280">
        <f>SUM(G21:G50)</f>
        <v>0</v>
      </c>
      <c r="H54" s="338"/>
      <c r="I54" s="280">
        <f>SUM(I21:I50)</f>
        <v>0</v>
      </c>
      <c r="J54" s="277"/>
      <c r="K54" s="280">
        <f>SUM(K21:K50)</f>
        <v>0</v>
      </c>
      <c r="L54" s="277"/>
      <c r="M54" s="280">
        <f>SUM(M21:M50)</f>
        <v>0</v>
      </c>
      <c r="N54" s="280"/>
      <c r="O54" s="280">
        <f>SUM(O21:O50)</f>
        <v>0</v>
      </c>
      <c r="P54" s="280"/>
      <c r="Q54" s="280">
        <f>SUM(Q21:Q50)</f>
        <v>0</v>
      </c>
      <c r="R54" s="280"/>
      <c r="S54" s="280">
        <f>SUM(S21:S50)</f>
        <v>0</v>
      </c>
      <c r="T54" s="280"/>
      <c r="U54" s="280">
        <f>SUM(U21:U50)</f>
        <v>0</v>
      </c>
      <c r="V54" s="280"/>
      <c r="W54" s="280">
        <f>SUM(W21:W50)</f>
        <v>0</v>
      </c>
      <c r="X54" s="280"/>
      <c r="Y54" s="280">
        <f>SUM(Y21:Y50)</f>
        <v>0</v>
      </c>
      <c r="Z54" s="280"/>
      <c r="AA54" s="288">
        <f>SUM(AA21:AA50)</f>
        <v>0</v>
      </c>
      <c r="AB54" s="280"/>
      <c r="AC54" s="288">
        <f>SUM(AC21:AC50)</f>
        <v>0</v>
      </c>
      <c r="AD54" s="280"/>
      <c r="AE54" s="280">
        <f>SUM(AE21:AE50)</f>
        <v>0</v>
      </c>
      <c r="AF54" s="280"/>
      <c r="AG54" s="288">
        <f>SUM(AG21:AG50)</f>
        <v>0</v>
      </c>
      <c r="AH54" s="280"/>
      <c r="AI54" s="280">
        <f>SUM(AI21:AI50)</f>
        <v>0</v>
      </c>
      <c r="AJ54" s="280"/>
      <c r="AK54" s="280">
        <f>SUM(AK21:AK50)</f>
        <v>0</v>
      </c>
      <c r="AL54" s="280"/>
      <c r="AM54" s="280">
        <f>SUM(AM21:AM50)</f>
        <v>0</v>
      </c>
      <c r="AN54" s="280"/>
      <c r="AO54" s="280">
        <f>SUM(AO21:AO50)</f>
        <v>0</v>
      </c>
      <c r="AP54" s="280"/>
      <c r="AQ54" s="280">
        <f>SUM(AQ21:AQ50)</f>
        <v>0</v>
      </c>
      <c r="AR54" s="280"/>
      <c r="AS54" s="280">
        <f>SUM(AS21:AS50)</f>
        <v>0</v>
      </c>
      <c r="AT54" s="280"/>
      <c r="AU54" s="280">
        <f>SUM(AU21:AU50)</f>
        <v>0</v>
      </c>
      <c r="AV54" s="280"/>
      <c r="AW54" s="280">
        <f>SUM(AW21:AW50)</f>
        <v>0</v>
      </c>
      <c r="AX54" s="280"/>
      <c r="AY54" s="280">
        <f>SUM(AY21:AY50)</f>
        <v>0</v>
      </c>
      <c r="AZ54" s="280"/>
      <c r="BA54" s="280">
        <f>SUM(BA21:BA50)</f>
        <v>0</v>
      </c>
      <c r="BB54" s="280"/>
      <c r="BC54" s="280">
        <f>SUM(BC21:BC50)</f>
        <v>0</v>
      </c>
      <c r="BD54" s="280"/>
      <c r="BE54" s="280">
        <f>SUM(BE21:BE50)</f>
        <v>0</v>
      </c>
      <c r="BF54" s="280"/>
      <c r="BG54" s="280">
        <f>SUM(BG21:BG50)</f>
        <v>0</v>
      </c>
      <c r="BH54" s="280"/>
      <c r="BI54" s="280">
        <f>SUM(BI21:BI50)</f>
        <v>0</v>
      </c>
      <c r="BJ54" s="280"/>
      <c r="BK54" s="280">
        <f>SUM(BK21:BK50)</f>
        <v>0</v>
      </c>
      <c r="BL54" s="280"/>
      <c r="BM54" s="280">
        <f>SUM(BM21:BM50)</f>
        <v>0</v>
      </c>
      <c r="BN54" s="280"/>
      <c r="BO54" s="280">
        <f>SUM(BO21:BO50)</f>
        <v>0</v>
      </c>
      <c r="BP54" s="280"/>
      <c r="BQ54" s="280">
        <f>SUM(BQ21:BQ50)</f>
        <v>0</v>
      </c>
      <c r="BR54" s="280"/>
      <c r="BS54" s="280">
        <f>SUM(BS21:BS50)</f>
        <v>0</v>
      </c>
      <c r="BT54" s="280"/>
      <c r="BU54" s="280">
        <f>SUM(BU21:BU50)</f>
        <v>0</v>
      </c>
      <c r="BV54" s="280"/>
      <c r="BW54" s="280">
        <f>SUM(BW21:BW50)</f>
        <v>0</v>
      </c>
      <c r="BX54" s="280"/>
      <c r="BY54" s="280">
        <f>SUM(BY21:BY50)</f>
        <v>0</v>
      </c>
      <c r="BZ54" s="280"/>
      <c r="CA54" s="280">
        <f>SUM(CA21:CA50)</f>
        <v>0</v>
      </c>
      <c r="CB54" s="280"/>
      <c r="CC54" s="280">
        <f>SUM(CC21:CC50)</f>
        <v>0</v>
      </c>
      <c r="CD54" s="280"/>
      <c r="CE54" s="280">
        <f>SUM(CE21:CE50)</f>
        <v>0</v>
      </c>
      <c r="CF54" s="85"/>
      <c r="CG54" s="86">
        <f>SUM(M54:CE54)</f>
        <v>0</v>
      </c>
      <c r="CH54" s="289">
        <f>SUM(CG22:CG50)</f>
        <v>0</v>
      </c>
    </row>
    <row r="55" spans="1:86">
      <c r="A55" s="124"/>
      <c r="B55" s="38"/>
      <c r="C55" s="60"/>
      <c r="D55" s="97"/>
      <c r="E55" s="280"/>
      <c r="F55" s="281"/>
      <c r="G55" s="280"/>
      <c r="H55" s="281"/>
      <c r="I55" s="280"/>
      <c r="J55" s="281"/>
      <c r="K55" s="280"/>
      <c r="L55" s="281"/>
      <c r="M55" s="280"/>
      <c r="N55" s="280"/>
      <c r="O55" s="280"/>
      <c r="P55" s="280"/>
      <c r="Q55" s="280"/>
      <c r="R55" s="280"/>
      <c r="S55" s="280"/>
      <c r="T55" s="280"/>
      <c r="U55" s="280"/>
      <c r="V55" s="280"/>
      <c r="W55" s="280"/>
      <c r="X55" s="280"/>
      <c r="Y55" s="280"/>
      <c r="Z55" s="280"/>
      <c r="AA55" s="267"/>
      <c r="AB55" s="280"/>
      <c r="AC55" s="267"/>
      <c r="AD55" s="280"/>
      <c r="AE55" s="280"/>
      <c r="AF55" s="280"/>
      <c r="AG55" s="267"/>
      <c r="AH55" s="280"/>
      <c r="AI55" s="280"/>
      <c r="AJ55" s="280"/>
      <c r="AK55" s="280"/>
      <c r="AL55" s="280"/>
      <c r="AM55" s="280"/>
      <c r="AN55" s="280"/>
      <c r="AO55" s="280"/>
      <c r="AP55" s="280"/>
      <c r="AQ55" s="280"/>
      <c r="AR55" s="280"/>
      <c r="AS55" s="280"/>
      <c r="AT55" s="280"/>
      <c r="AU55" s="280"/>
      <c r="AV55" s="280"/>
      <c r="AW55" s="280"/>
      <c r="AX55" s="280"/>
      <c r="AY55" s="280"/>
      <c r="AZ55" s="280"/>
      <c r="BA55" s="280"/>
      <c r="BB55" s="280"/>
      <c r="BC55" s="280"/>
      <c r="BD55" s="280"/>
      <c r="BE55" s="280"/>
      <c r="BF55" s="280"/>
      <c r="BG55" s="280"/>
      <c r="BH55" s="280"/>
      <c r="BI55" s="280"/>
      <c r="BJ55" s="280"/>
      <c r="BK55" s="280"/>
      <c r="BL55" s="280"/>
      <c r="BM55" s="280"/>
      <c r="BN55" s="280"/>
      <c r="BO55" s="280"/>
      <c r="BP55" s="280"/>
      <c r="BQ55" s="280"/>
      <c r="BR55" s="280"/>
      <c r="BS55" s="280"/>
      <c r="BT55" s="280"/>
      <c r="BU55" s="280"/>
      <c r="BV55" s="280"/>
      <c r="BW55" s="280"/>
      <c r="BX55" s="280"/>
      <c r="BY55" s="280"/>
      <c r="BZ55" s="280"/>
      <c r="CA55" s="280"/>
      <c r="CB55" s="280"/>
      <c r="CC55" s="280"/>
      <c r="CD55" s="280"/>
      <c r="CE55" s="280"/>
      <c r="CF55" s="83"/>
      <c r="CG55" s="84"/>
      <c r="CH55" s="290"/>
    </row>
    <row r="56" spans="1:86">
      <c r="A56" s="124" t="s">
        <v>86</v>
      </c>
      <c r="B56" s="38"/>
      <c r="C56" s="59">
        <v>-80</v>
      </c>
      <c r="D56" s="96"/>
      <c r="E56" s="160"/>
      <c r="F56" s="280"/>
      <c r="G56" s="160"/>
      <c r="H56" s="280"/>
      <c r="I56" s="160"/>
      <c r="J56" s="280"/>
      <c r="K56" s="160"/>
      <c r="L56" s="280"/>
      <c r="M56" s="160"/>
      <c r="N56" s="280"/>
      <c r="O56" s="160"/>
      <c r="P56" s="291"/>
      <c r="Q56" s="160"/>
      <c r="R56" s="280"/>
      <c r="S56" s="160"/>
      <c r="T56" s="280"/>
      <c r="U56" s="160"/>
      <c r="V56" s="280"/>
      <c r="W56" s="160"/>
      <c r="X56" s="280"/>
      <c r="Y56" s="160"/>
      <c r="Z56" s="280"/>
      <c r="AA56" s="161"/>
      <c r="AB56" s="280"/>
      <c r="AC56" s="161"/>
      <c r="AD56" s="280"/>
      <c r="AE56" s="160"/>
      <c r="AF56" s="280"/>
      <c r="AG56" s="161"/>
      <c r="AH56" s="280"/>
      <c r="AI56" s="160"/>
      <c r="AJ56" s="280"/>
      <c r="AK56" s="160"/>
      <c r="AL56" s="280"/>
      <c r="AM56" s="160"/>
      <c r="AN56" s="280"/>
      <c r="AO56" s="160"/>
      <c r="AP56" s="280"/>
      <c r="AQ56" s="160"/>
      <c r="AR56" s="280"/>
      <c r="AS56" s="160"/>
      <c r="AT56" s="280"/>
      <c r="AU56" s="160"/>
      <c r="AV56" s="280"/>
      <c r="AW56" s="160"/>
      <c r="AX56" s="280"/>
      <c r="AY56" s="160"/>
      <c r="AZ56" s="280"/>
      <c r="BA56" s="160"/>
      <c r="BB56" s="280"/>
      <c r="BC56" s="160"/>
      <c r="BD56" s="280"/>
      <c r="BE56" s="160"/>
      <c r="BF56" s="280"/>
      <c r="BG56" s="160"/>
      <c r="BH56" s="280"/>
      <c r="BI56" s="160"/>
      <c r="BJ56" s="280"/>
      <c r="BK56" s="160"/>
      <c r="BL56" s="280"/>
      <c r="BM56" s="160"/>
      <c r="BN56" s="280"/>
      <c r="BO56" s="160"/>
      <c r="BP56" s="280"/>
      <c r="BQ56" s="160"/>
      <c r="BR56" s="280"/>
      <c r="BS56" s="160"/>
      <c r="BT56" s="280"/>
      <c r="BU56" s="160"/>
      <c r="BV56" s="280"/>
      <c r="BW56" s="160"/>
      <c r="BX56" s="280"/>
      <c r="BY56" s="160"/>
      <c r="BZ56" s="280"/>
      <c r="CA56" s="160"/>
      <c r="CB56" s="280"/>
      <c r="CC56" s="160"/>
      <c r="CD56" s="280"/>
      <c r="CE56" s="160"/>
      <c r="CF56" s="85"/>
      <c r="CG56" s="86">
        <f>SUM(M56:CE56)</f>
        <v>0</v>
      </c>
      <c r="CH56" s="290"/>
    </row>
    <row r="57" spans="1:86">
      <c r="A57" s="145" t="s">
        <v>79</v>
      </c>
      <c r="B57" s="117"/>
      <c r="C57" s="106"/>
      <c r="D57" s="143"/>
      <c r="E57" s="291"/>
      <c r="F57" s="291"/>
      <c r="G57" s="291"/>
      <c r="H57" s="291"/>
      <c r="I57" s="291"/>
      <c r="J57" s="291"/>
      <c r="K57" s="291"/>
      <c r="L57" s="291"/>
      <c r="M57" s="291"/>
      <c r="N57" s="291"/>
      <c r="O57" s="291"/>
      <c r="P57" s="291"/>
      <c r="Q57" s="291"/>
      <c r="R57" s="291"/>
      <c r="S57" s="291"/>
      <c r="T57" s="291"/>
      <c r="U57" s="291"/>
      <c r="V57" s="291"/>
      <c r="W57" s="291"/>
      <c r="X57" s="291"/>
      <c r="Y57" s="291"/>
      <c r="Z57" s="291"/>
      <c r="AA57" s="292"/>
      <c r="AB57" s="291"/>
      <c r="AC57" s="292"/>
      <c r="AD57" s="291"/>
      <c r="AE57" s="291"/>
      <c r="AF57" s="291"/>
      <c r="AG57" s="292"/>
      <c r="AH57" s="291"/>
      <c r="AI57" s="291"/>
      <c r="AJ57" s="291"/>
      <c r="AK57" s="291"/>
      <c r="AL57" s="291"/>
      <c r="AM57" s="291"/>
      <c r="AN57" s="291"/>
      <c r="AO57" s="291"/>
      <c r="AP57" s="291"/>
      <c r="AQ57" s="291"/>
      <c r="AR57" s="291"/>
      <c r="AS57" s="291"/>
      <c r="AT57" s="291"/>
      <c r="AU57" s="291"/>
      <c r="AV57" s="291"/>
      <c r="AW57" s="291"/>
      <c r="AX57" s="291"/>
      <c r="AY57" s="291"/>
      <c r="AZ57" s="291"/>
      <c r="BA57" s="291"/>
      <c r="BB57" s="291"/>
      <c r="BC57" s="291"/>
      <c r="BD57" s="291"/>
      <c r="BE57" s="291"/>
      <c r="BF57" s="291"/>
      <c r="BG57" s="291"/>
      <c r="BH57" s="291"/>
      <c r="BI57" s="291"/>
      <c r="BJ57" s="291"/>
      <c r="BK57" s="291"/>
      <c r="BL57" s="291"/>
      <c r="BM57" s="291"/>
      <c r="BN57" s="291"/>
      <c r="BO57" s="291"/>
      <c r="BP57" s="291"/>
      <c r="BQ57" s="291"/>
      <c r="BR57" s="291"/>
      <c r="BS57" s="291"/>
      <c r="BT57" s="291"/>
      <c r="BU57" s="291"/>
      <c r="BV57" s="291"/>
      <c r="BW57" s="291"/>
      <c r="BX57" s="291"/>
      <c r="BY57" s="291"/>
      <c r="BZ57" s="291"/>
      <c r="CA57" s="291"/>
      <c r="CB57" s="291"/>
      <c r="CC57" s="291"/>
      <c r="CD57" s="291"/>
      <c r="CE57" s="291"/>
      <c r="CF57" s="91"/>
      <c r="CG57" s="92"/>
      <c r="CH57" s="290"/>
    </row>
    <row r="58" spans="1:86">
      <c r="A58" s="145"/>
      <c r="B58" s="117"/>
      <c r="C58" s="60"/>
      <c r="D58" s="97"/>
      <c r="E58" s="278"/>
      <c r="F58" s="281"/>
      <c r="G58" s="278"/>
      <c r="H58" s="281"/>
      <c r="I58" s="278"/>
      <c r="J58" s="281"/>
      <c r="K58" s="278"/>
      <c r="L58" s="281"/>
      <c r="M58" s="278"/>
      <c r="N58" s="278"/>
      <c r="O58" s="278"/>
      <c r="P58" s="278"/>
      <c r="Q58" s="278"/>
      <c r="R58" s="278"/>
      <c r="S58" s="278"/>
      <c r="T58" s="278"/>
      <c r="U58" s="278"/>
      <c r="V58" s="278"/>
      <c r="W58" s="278"/>
      <c r="X58" s="278"/>
      <c r="Y58" s="278"/>
      <c r="Z58" s="278"/>
      <c r="AA58" s="293"/>
      <c r="AB58" s="278"/>
      <c r="AC58" s="293"/>
      <c r="AD58" s="278"/>
      <c r="AE58" s="278"/>
      <c r="AF58" s="278"/>
      <c r="AG58" s="293"/>
      <c r="AH58" s="278"/>
      <c r="AI58" s="278"/>
      <c r="AJ58" s="278"/>
      <c r="AK58" s="278"/>
      <c r="AL58" s="278"/>
      <c r="AM58" s="278"/>
      <c r="AN58" s="278"/>
      <c r="AO58" s="278"/>
      <c r="AP58" s="278"/>
      <c r="AQ58" s="278"/>
      <c r="AR58" s="278"/>
      <c r="AS58" s="278"/>
      <c r="AT58" s="278"/>
      <c r="AU58" s="278"/>
      <c r="AV58" s="278"/>
      <c r="AW58" s="278"/>
      <c r="AX58" s="278"/>
      <c r="AY58" s="278"/>
      <c r="AZ58" s="278"/>
      <c r="BA58" s="278"/>
      <c r="BB58" s="278"/>
      <c r="BC58" s="278"/>
      <c r="BD58" s="278"/>
      <c r="BE58" s="278"/>
      <c r="BF58" s="278"/>
      <c r="BG58" s="278"/>
      <c r="BH58" s="278"/>
      <c r="BI58" s="278"/>
      <c r="BJ58" s="278"/>
      <c r="BK58" s="278"/>
      <c r="BL58" s="278"/>
      <c r="BM58" s="278"/>
      <c r="BN58" s="278"/>
      <c r="BO58" s="278"/>
      <c r="BP58" s="278"/>
      <c r="BQ58" s="278"/>
      <c r="BR58" s="278"/>
      <c r="BS58" s="278"/>
      <c r="BT58" s="278"/>
      <c r="BU58" s="278"/>
      <c r="BV58" s="278"/>
      <c r="BW58" s="278"/>
      <c r="BX58" s="278"/>
      <c r="BY58" s="278"/>
      <c r="BZ58" s="278"/>
      <c r="CA58" s="278"/>
      <c r="CB58" s="278"/>
      <c r="CC58" s="278"/>
      <c r="CD58" s="278"/>
      <c r="CE58" s="278"/>
      <c r="CF58" s="83"/>
      <c r="CG58" s="84"/>
      <c r="CH58" s="290"/>
    </row>
    <row r="59" spans="1:86">
      <c r="A59" s="124" t="s">
        <v>87</v>
      </c>
      <c r="B59" s="38"/>
      <c r="C59" s="59">
        <v>-90</v>
      </c>
      <c r="D59" s="96"/>
      <c r="E59" s="291">
        <f>SUM(E54,E56)</f>
        <v>0</v>
      </c>
      <c r="F59" s="338"/>
      <c r="G59" s="291">
        <f>SUM(G54,G56)</f>
        <v>0</v>
      </c>
      <c r="H59" s="277"/>
      <c r="I59" s="291">
        <f>SUM(I54,I56)</f>
        <v>0</v>
      </c>
      <c r="J59" s="277"/>
      <c r="K59" s="291">
        <f>SUM(K54,K56)</f>
        <v>0</v>
      </c>
      <c r="L59" s="277"/>
      <c r="M59" s="291">
        <f>SUM(M54,M56)</f>
        <v>0</v>
      </c>
      <c r="N59" s="280"/>
      <c r="O59" s="291">
        <f>SUM(O54,O56)</f>
        <v>0</v>
      </c>
      <c r="P59" s="280"/>
      <c r="Q59" s="291">
        <f>SUM(Q54,Q56)</f>
        <v>0</v>
      </c>
      <c r="R59" s="280"/>
      <c r="S59" s="291">
        <f>SUM(S54,S56)</f>
        <v>0</v>
      </c>
      <c r="T59" s="280"/>
      <c r="U59" s="291">
        <f>SUM(U54,U56)</f>
        <v>0</v>
      </c>
      <c r="V59" s="280"/>
      <c r="W59" s="291">
        <f>SUM(W54,W56)</f>
        <v>0</v>
      </c>
      <c r="X59" s="280"/>
      <c r="Y59" s="291">
        <f>SUM(Y54,Y56)</f>
        <v>0</v>
      </c>
      <c r="Z59" s="280"/>
      <c r="AA59" s="291">
        <f>SUM(AA54,AA56)</f>
        <v>0</v>
      </c>
      <c r="AB59" s="280"/>
      <c r="AC59" s="291">
        <f>SUM(AC54,AC56)</f>
        <v>0</v>
      </c>
      <c r="AD59" s="280"/>
      <c r="AE59" s="291">
        <f>SUM(AE54,AE56)</f>
        <v>0</v>
      </c>
      <c r="AF59" s="280"/>
      <c r="AG59" s="291">
        <f>SUM(AG54,AG56)</f>
        <v>0</v>
      </c>
      <c r="AH59" s="280"/>
      <c r="AI59" s="291">
        <f>SUM(AI54,AI56)</f>
        <v>0</v>
      </c>
      <c r="AJ59" s="280"/>
      <c r="AK59" s="291">
        <f>SUM(AK54,AK56)</f>
        <v>0</v>
      </c>
      <c r="AL59" s="280"/>
      <c r="AM59" s="291">
        <f>SUM(AM54,AM56)</f>
        <v>0</v>
      </c>
      <c r="AN59" s="280"/>
      <c r="AO59" s="291">
        <f>SUM(AO54,AO56)</f>
        <v>0</v>
      </c>
      <c r="AP59" s="280"/>
      <c r="AQ59" s="291">
        <f>SUM(AQ54,AQ56)</f>
        <v>0</v>
      </c>
      <c r="AR59" s="280"/>
      <c r="AS59" s="291">
        <f>SUM(AS54,AS56)</f>
        <v>0</v>
      </c>
      <c r="AT59" s="280"/>
      <c r="AU59" s="291">
        <f>SUM(AU54,AU56)</f>
        <v>0</v>
      </c>
      <c r="AV59" s="280"/>
      <c r="AW59" s="291">
        <f>SUM(AW54,AW56)</f>
        <v>0</v>
      </c>
      <c r="AX59" s="280"/>
      <c r="AY59" s="291">
        <f>SUM(AY54,AY56)</f>
        <v>0</v>
      </c>
      <c r="AZ59" s="280"/>
      <c r="BA59" s="291">
        <f>SUM(BA54,BA56)</f>
        <v>0</v>
      </c>
      <c r="BB59" s="280"/>
      <c r="BC59" s="291">
        <f>SUM(BC54,BC56)</f>
        <v>0</v>
      </c>
      <c r="BD59" s="280"/>
      <c r="BE59" s="291">
        <f>SUM(BE54,BE56)</f>
        <v>0</v>
      </c>
      <c r="BF59" s="280"/>
      <c r="BG59" s="291">
        <f>SUM(BG54,BG56)</f>
        <v>0</v>
      </c>
      <c r="BH59" s="280"/>
      <c r="BI59" s="291">
        <f>SUM(BI54,BI56)</f>
        <v>0</v>
      </c>
      <c r="BJ59" s="280"/>
      <c r="BK59" s="291">
        <f>SUM(BK54,BK56)</f>
        <v>0</v>
      </c>
      <c r="BL59" s="280"/>
      <c r="BM59" s="291">
        <f>SUM(BM54,BM56)</f>
        <v>0</v>
      </c>
      <c r="BN59" s="280"/>
      <c r="BO59" s="291">
        <f>SUM(BO54,BO56)</f>
        <v>0</v>
      </c>
      <c r="BP59" s="280"/>
      <c r="BQ59" s="291">
        <f>SUM(BQ54,BQ56)</f>
        <v>0</v>
      </c>
      <c r="BR59" s="280"/>
      <c r="BS59" s="291">
        <f>SUM(BS54,BS56)</f>
        <v>0</v>
      </c>
      <c r="BT59" s="280"/>
      <c r="BU59" s="291">
        <f>SUM(BU54,BU56)</f>
        <v>0</v>
      </c>
      <c r="BV59" s="280"/>
      <c r="BW59" s="291">
        <f>SUM(BW54,BW56)</f>
        <v>0</v>
      </c>
      <c r="BX59" s="280"/>
      <c r="BY59" s="291">
        <f>SUM(BY54,BY56)</f>
        <v>0</v>
      </c>
      <c r="BZ59" s="280"/>
      <c r="CA59" s="291">
        <f>SUM(CA54,CA56)</f>
        <v>0</v>
      </c>
      <c r="CB59" s="280"/>
      <c r="CC59" s="291">
        <f>SUM(CC54,CC56)</f>
        <v>0</v>
      </c>
      <c r="CD59" s="280"/>
      <c r="CE59" s="291">
        <f>SUM(CE54,CE56)</f>
        <v>0</v>
      </c>
      <c r="CF59" s="85"/>
      <c r="CG59" s="92">
        <f>SUM(M59:CE59)</f>
        <v>0</v>
      </c>
      <c r="CH59" s="289">
        <f>SUM(CG54:CG56)</f>
        <v>0</v>
      </c>
    </row>
    <row r="60" spans="1:86">
      <c r="A60" s="124" t="s">
        <v>88</v>
      </c>
      <c r="B60" s="38"/>
      <c r="C60" s="60">
        <v>-91</v>
      </c>
      <c r="D60" s="97"/>
      <c r="E60" s="294" t="str">
        <f>IFERROR(E59/E54," " )</f>
        <v xml:space="preserve"> </v>
      </c>
      <c r="F60" s="279"/>
      <c r="G60" s="294" t="str">
        <f>IFERROR(G59/G54," " )</f>
        <v xml:space="preserve"> </v>
      </c>
      <c r="H60" s="279"/>
      <c r="I60" s="294" t="str">
        <f>IFERROR(I59/I54," " )</f>
        <v xml:space="preserve"> </v>
      </c>
      <c r="J60" s="279"/>
      <c r="K60" s="294" t="str">
        <f>IFERROR(K59/K54," " )</f>
        <v xml:space="preserve"> </v>
      </c>
      <c r="L60" s="279"/>
      <c r="M60" s="294" t="str">
        <f>IFERROR(M59/M54," " )</f>
        <v xml:space="preserve"> </v>
      </c>
      <c r="N60" s="295"/>
      <c r="O60" s="294" t="str">
        <f>IFERROR(O59/O54," " )</f>
        <v xml:space="preserve"> </v>
      </c>
      <c r="P60" s="295"/>
      <c r="Q60" s="294" t="str">
        <f>IFERROR(Q59/Q54," " )</f>
        <v xml:space="preserve"> </v>
      </c>
      <c r="R60" s="295"/>
      <c r="S60" s="294" t="str">
        <f>IFERROR(S59/S54," " )</f>
        <v xml:space="preserve"> </v>
      </c>
      <c r="T60" s="295"/>
      <c r="U60" s="294" t="str">
        <f>IFERROR(U59/U54," " )</f>
        <v xml:space="preserve"> </v>
      </c>
      <c r="V60" s="295"/>
      <c r="W60" s="294" t="str">
        <f>IFERROR(W59/W54," " )</f>
        <v xml:space="preserve"> </v>
      </c>
      <c r="X60" s="295"/>
      <c r="Y60" s="294" t="str">
        <f>IFERROR(Y59/Y54," " )</f>
        <v xml:space="preserve"> </v>
      </c>
      <c r="Z60" s="295"/>
      <c r="AA60" s="296" t="str">
        <f>IFERROR(AA59/AA54," " )</f>
        <v xml:space="preserve"> </v>
      </c>
      <c r="AB60" s="295"/>
      <c r="AC60" s="296" t="str">
        <f>IFERROR(AC59/AC54," " )</f>
        <v xml:space="preserve"> </v>
      </c>
      <c r="AD60" s="295"/>
      <c r="AE60" s="294" t="str">
        <f>IFERROR(AE59/AE54," " )</f>
        <v xml:space="preserve"> </v>
      </c>
      <c r="AF60" s="295"/>
      <c r="AG60" s="296" t="str">
        <f>IFERROR(AG59/AG54," " )</f>
        <v xml:space="preserve"> </v>
      </c>
      <c r="AH60" s="295"/>
      <c r="AI60" s="294" t="str">
        <f>IFERROR(AI59/AI54," " )</f>
        <v xml:space="preserve"> </v>
      </c>
      <c r="AJ60" s="295"/>
      <c r="AK60" s="294" t="str">
        <f>IFERROR(AK59/AK54," " )</f>
        <v xml:space="preserve"> </v>
      </c>
      <c r="AL60" s="295"/>
      <c r="AM60" s="294" t="str">
        <f>IFERROR(AM59/AM54," " )</f>
        <v xml:space="preserve"> </v>
      </c>
      <c r="AN60" s="295"/>
      <c r="AO60" s="294" t="str">
        <f>IFERROR(AO59/AO54," " )</f>
        <v xml:space="preserve"> </v>
      </c>
      <c r="AP60" s="295"/>
      <c r="AQ60" s="294" t="str">
        <f>IFERROR(AQ59/AQ54," " )</f>
        <v xml:space="preserve"> </v>
      </c>
      <c r="AR60" s="295"/>
      <c r="AS60" s="294" t="str">
        <f>IFERROR(AS59/AS54," " )</f>
        <v xml:space="preserve"> </v>
      </c>
      <c r="AT60" s="295"/>
      <c r="AU60" s="294" t="str">
        <f>IFERROR(AU59/AU54," " )</f>
        <v xml:space="preserve"> </v>
      </c>
      <c r="AV60" s="295"/>
      <c r="AW60" s="294" t="str">
        <f>IFERROR(AW59/AW54," " )</f>
        <v xml:space="preserve"> </v>
      </c>
      <c r="AX60" s="295"/>
      <c r="AY60" s="294" t="str">
        <f>IFERROR(AY59/AY54," " )</f>
        <v xml:space="preserve"> </v>
      </c>
      <c r="AZ60" s="295"/>
      <c r="BA60" s="294" t="str">
        <f>IFERROR(BA59/BA54," " )</f>
        <v xml:space="preserve"> </v>
      </c>
      <c r="BB60" s="295"/>
      <c r="BC60" s="294" t="str">
        <f>IFERROR(BC59/BC54," " )</f>
        <v xml:space="preserve"> </v>
      </c>
      <c r="BD60" s="295"/>
      <c r="BE60" s="294" t="str">
        <f>IFERROR(BE59/BE54," " )</f>
        <v xml:space="preserve"> </v>
      </c>
      <c r="BF60" s="295"/>
      <c r="BG60" s="294" t="str">
        <f>IFERROR(BG59/BG54," " )</f>
        <v xml:space="preserve"> </v>
      </c>
      <c r="BH60" s="295"/>
      <c r="BI60" s="294" t="str">
        <f>IFERROR(BI59/BI54," " )</f>
        <v xml:space="preserve"> </v>
      </c>
      <c r="BJ60" s="295"/>
      <c r="BK60" s="294" t="str">
        <f>IFERROR(BK59/BK54," " )</f>
        <v xml:space="preserve"> </v>
      </c>
      <c r="BL60" s="295"/>
      <c r="BM60" s="294" t="str">
        <f>IFERROR(BM59/BM54," " )</f>
        <v xml:space="preserve"> </v>
      </c>
      <c r="BN60" s="295"/>
      <c r="BO60" s="294" t="str">
        <f>IFERROR(BO59/BO54," " )</f>
        <v xml:space="preserve"> </v>
      </c>
      <c r="BP60" s="295"/>
      <c r="BQ60" s="294" t="str">
        <f>IFERROR(BQ59/BQ54," " )</f>
        <v xml:space="preserve"> </v>
      </c>
      <c r="BR60" s="295"/>
      <c r="BS60" s="294" t="str">
        <f>IFERROR(BS59/BS54," " )</f>
        <v xml:space="preserve"> </v>
      </c>
      <c r="BT60" s="295"/>
      <c r="BU60" s="294" t="str">
        <f>IFERROR(BU59/BU54," " )</f>
        <v xml:space="preserve"> </v>
      </c>
      <c r="BV60" s="295"/>
      <c r="BW60" s="294" t="str">
        <f>IFERROR(BW59/BW54," " )</f>
        <v xml:space="preserve"> </v>
      </c>
      <c r="BX60" s="295"/>
      <c r="BY60" s="294" t="str">
        <f>IFERROR(BY59/BY54," " )</f>
        <v xml:space="preserve"> </v>
      </c>
      <c r="BZ60" s="295"/>
      <c r="CA60" s="294" t="str">
        <f>IFERROR(CA59/CA54," " )</f>
        <v xml:space="preserve"> </v>
      </c>
      <c r="CB60" s="295"/>
      <c r="CC60" s="294" t="str">
        <f>IFERROR(CC59/CC54," " )</f>
        <v xml:space="preserve"> </v>
      </c>
      <c r="CD60" s="295"/>
      <c r="CE60" s="294" t="str">
        <f>IFERROR(CE59/CE54," " )</f>
        <v xml:space="preserve"> </v>
      </c>
      <c r="CF60" s="34"/>
      <c r="CG60" s="75" t="str">
        <f>IFERROR(CG59/CG54," " )</f>
        <v xml:space="preserve"> </v>
      </c>
    </row>
    <row r="61" spans="1:86">
      <c r="A61" s="124"/>
      <c r="B61" s="38"/>
      <c r="C61" s="60"/>
      <c r="D61" s="97"/>
      <c r="E61" s="339"/>
      <c r="F61" s="279"/>
      <c r="G61" s="339"/>
      <c r="H61" s="279"/>
      <c r="I61" s="339"/>
      <c r="J61" s="279"/>
      <c r="K61" s="339"/>
      <c r="L61" s="279"/>
      <c r="M61" s="339"/>
      <c r="N61" s="295"/>
      <c r="O61" s="339"/>
      <c r="P61" s="295"/>
      <c r="Q61" s="339"/>
      <c r="R61" s="295"/>
      <c r="S61" s="339"/>
      <c r="T61" s="295"/>
      <c r="U61" s="339"/>
      <c r="V61" s="295"/>
      <c r="W61" s="339"/>
      <c r="X61" s="295"/>
      <c r="Y61" s="339"/>
      <c r="Z61" s="295"/>
      <c r="AA61" s="340"/>
      <c r="AB61" s="295"/>
      <c r="AC61" s="340"/>
      <c r="AD61" s="295"/>
      <c r="AE61" s="339"/>
      <c r="AF61" s="295"/>
      <c r="AG61" s="340"/>
      <c r="AH61" s="295"/>
      <c r="AI61" s="339"/>
      <c r="AJ61" s="295"/>
      <c r="AK61" s="339"/>
      <c r="AL61" s="295"/>
      <c r="AM61" s="339"/>
      <c r="AN61" s="295"/>
      <c r="AO61" s="339"/>
      <c r="AP61" s="295"/>
      <c r="AQ61" s="339"/>
      <c r="AR61" s="295"/>
      <c r="AS61" s="339"/>
      <c r="AT61" s="295"/>
      <c r="AU61" s="339"/>
      <c r="AV61" s="295"/>
      <c r="AW61" s="339"/>
      <c r="AX61" s="295"/>
      <c r="AY61" s="339"/>
      <c r="AZ61" s="295"/>
      <c r="BA61" s="339"/>
      <c r="BB61" s="295"/>
      <c r="BC61" s="339"/>
      <c r="BD61" s="295"/>
      <c r="BE61" s="339"/>
      <c r="BF61" s="295"/>
      <c r="BG61" s="339"/>
      <c r="BH61" s="295"/>
      <c r="BI61" s="339"/>
      <c r="BJ61" s="295"/>
      <c r="BK61" s="339"/>
      <c r="BL61" s="295"/>
      <c r="BM61" s="339"/>
      <c r="BN61" s="295"/>
      <c r="BO61" s="339"/>
      <c r="BP61" s="295"/>
      <c r="BQ61" s="339"/>
      <c r="BR61" s="295"/>
      <c r="BS61" s="339"/>
      <c r="BT61" s="295"/>
      <c r="BU61" s="339"/>
      <c r="BV61" s="295"/>
      <c r="BW61" s="339"/>
      <c r="BX61" s="295"/>
      <c r="BY61" s="339"/>
      <c r="BZ61" s="295"/>
      <c r="CA61" s="339"/>
      <c r="CB61" s="295"/>
      <c r="CC61" s="339"/>
      <c r="CD61" s="295"/>
      <c r="CE61" s="339"/>
      <c r="CF61" s="34"/>
      <c r="CG61" s="76"/>
    </row>
    <row r="62" spans="1:86">
      <c r="A62" s="124" t="s">
        <v>89</v>
      </c>
      <c r="B62" s="38"/>
      <c r="C62" s="60">
        <v>-100</v>
      </c>
      <c r="D62" s="97"/>
      <c r="E62" s="163">
        <v>0.05</v>
      </c>
      <c r="F62" s="279"/>
      <c r="G62" s="163">
        <v>0.05</v>
      </c>
      <c r="H62" s="279"/>
      <c r="I62" s="163">
        <v>0.05</v>
      </c>
      <c r="J62" s="279"/>
      <c r="K62" s="163">
        <v>0.05</v>
      </c>
      <c r="L62" s="279"/>
      <c r="M62" s="163">
        <v>0.05</v>
      </c>
      <c r="N62" s="297"/>
      <c r="O62" s="163">
        <v>0.05</v>
      </c>
      <c r="P62" s="297"/>
      <c r="Q62" s="163">
        <v>0.05</v>
      </c>
      <c r="R62" s="297"/>
      <c r="S62" s="163">
        <v>0.05</v>
      </c>
      <c r="T62" s="297"/>
      <c r="U62" s="163">
        <v>0.05</v>
      </c>
      <c r="V62" s="297"/>
      <c r="W62" s="163">
        <v>0.2</v>
      </c>
      <c r="X62" s="297"/>
      <c r="Y62" s="163">
        <v>0.2</v>
      </c>
      <c r="Z62" s="297"/>
      <c r="AA62" s="164">
        <v>0.2</v>
      </c>
      <c r="AB62" s="297"/>
      <c r="AC62" s="164">
        <v>0.2</v>
      </c>
      <c r="AD62" s="297"/>
      <c r="AE62" s="163">
        <v>0.2</v>
      </c>
      <c r="AF62" s="297"/>
      <c r="AG62" s="164">
        <v>0.2</v>
      </c>
      <c r="AH62" s="297"/>
      <c r="AI62" s="163">
        <v>0.2</v>
      </c>
      <c r="AJ62" s="297"/>
      <c r="AK62" s="163">
        <v>0.1</v>
      </c>
      <c r="AL62" s="297"/>
      <c r="AM62" s="163">
        <v>0.1</v>
      </c>
      <c r="AN62" s="297"/>
      <c r="AO62" s="163">
        <v>0.1</v>
      </c>
      <c r="AP62" s="297"/>
      <c r="AQ62" s="163">
        <v>0.1</v>
      </c>
      <c r="AR62" s="297"/>
      <c r="AS62" s="163">
        <v>0.1</v>
      </c>
      <c r="AT62" s="297"/>
      <c r="AU62" s="163">
        <v>0.1</v>
      </c>
      <c r="AV62" s="297"/>
      <c r="AW62" s="163">
        <v>0.1</v>
      </c>
      <c r="AX62" s="297"/>
      <c r="AY62" s="163">
        <v>0.2</v>
      </c>
      <c r="AZ62" s="297"/>
      <c r="BA62" s="163">
        <v>0.2</v>
      </c>
      <c r="BB62" s="297"/>
      <c r="BC62" s="163">
        <v>0.2</v>
      </c>
      <c r="BD62" s="297"/>
      <c r="BE62" s="163">
        <v>0.2</v>
      </c>
      <c r="BF62" s="297"/>
      <c r="BG62" s="163">
        <v>0.2</v>
      </c>
      <c r="BH62" s="297"/>
      <c r="BI62" s="163">
        <v>0.2</v>
      </c>
      <c r="BJ62" s="297"/>
      <c r="BK62" s="163">
        <v>0.2</v>
      </c>
      <c r="BL62" s="297"/>
      <c r="BM62" s="163">
        <v>0.2</v>
      </c>
      <c r="BN62" s="297"/>
      <c r="BO62" s="163">
        <v>0.2</v>
      </c>
      <c r="BP62" s="297"/>
      <c r="BQ62" s="163">
        <v>0.2</v>
      </c>
      <c r="BR62" s="297"/>
      <c r="BS62" s="163">
        <v>0.2</v>
      </c>
      <c r="BT62" s="297"/>
      <c r="BU62" s="163">
        <v>0.2</v>
      </c>
      <c r="BV62" s="297"/>
      <c r="BW62" s="163">
        <v>0.2</v>
      </c>
      <c r="BX62" s="297"/>
      <c r="BY62" s="163">
        <v>0.2</v>
      </c>
      <c r="BZ62" s="297"/>
      <c r="CA62" s="163">
        <v>0.2</v>
      </c>
      <c r="CB62" s="297"/>
      <c r="CC62" s="163">
        <v>0.2</v>
      </c>
      <c r="CD62" s="297"/>
      <c r="CE62" s="163">
        <v>0.2</v>
      </c>
      <c r="CF62" s="35"/>
      <c r="CG62" s="77"/>
    </row>
    <row r="63" spans="1:86">
      <c r="A63" s="124" t="s">
        <v>90</v>
      </c>
      <c r="B63" s="38"/>
      <c r="C63" s="60">
        <v>-115</v>
      </c>
      <c r="D63" s="97"/>
      <c r="E63" s="299">
        <f>E62*E59</f>
        <v>0</v>
      </c>
      <c r="F63" s="298"/>
      <c r="G63" s="299">
        <f>G62*G59</f>
        <v>0</v>
      </c>
      <c r="H63" s="298"/>
      <c r="I63" s="299">
        <f>I62*I59</f>
        <v>0</v>
      </c>
      <c r="J63" s="298"/>
      <c r="K63" s="299">
        <f>K62*K59</f>
        <v>0</v>
      </c>
      <c r="L63" s="298"/>
      <c r="M63" s="299">
        <f>M62*M59</f>
        <v>0</v>
      </c>
      <c r="N63" s="300"/>
      <c r="O63" s="299">
        <f>O62*O59</f>
        <v>0</v>
      </c>
      <c r="P63" s="300"/>
      <c r="Q63" s="299">
        <f>Q62*Q59</f>
        <v>0</v>
      </c>
      <c r="R63" s="300"/>
      <c r="S63" s="299">
        <f>S62*S59</f>
        <v>0</v>
      </c>
      <c r="T63" s="300"/>
      <c r="U63" s="299">
        <f>U62*U59</f>
        <v>0</v>
      </c>
      <c r="V63" s="300"/>
      <c r="W63" s="299">
        <f>W62*W59</f>
        <v>0</v>
      </c>
      <c r="X63" s="300"/>
      <c r="Y63" s="299">
        <f>Y62*Y59</f>
        <v>0</v>
      </c>
      <c r="Z63" s="300"/>
      <c r="AA63" s="301">
        <f>AA62*AA59</f>
        <v>0</v>
      </c>
      <c r="AB63" s="300"/>
      <c r="AC63" s="301">
        <f>AC62*AC59</f>
        <v>0</v>
      </c>
      <c r="AD63" s="300"/>
      <c r="AE63" s="299">
        <f>AE62*AE59</f>
        <v>0</v>
      </c>
      <c r="AF63" s="300"/>
      <c r="AG63" s="301">
        <f>AG62*AG59</f>
        <v>0</v>
      </c>
      <c r="AH63" s="300"/>
      <c r="AI63" s="299">
        <f>AI62*AI59</f>
        <v>0</v>
      </c>
      <c r="AJ63" s="300"/>
      <c r="AK63" s="299">
        <f>AK62*AK59</f>
        <v>0</v>
      </c>
      <c r="AL63" s="300"/>
      <c r="AM63" s="299">
        <f>AM62*AM59</f>
        <v>0</v>
      </c>
      <c r="AN63" s="300"/>
      <c r="AO63" s="299">
        <f>AO62*AO59</f>
        <v>0</v>
      </c>
      <c r="AP63" s="300"/>
      <c r="AQ63" s="299">
        <f>AQ62*AQ59</f>
        <v>0</v>
      </c>
      <c r="AR63" s="300"/>
      <c r="AS63" s="299">
        <f>AS62*AS59</f>
        <v>0</v>
      </c>
      <c r="AT63" s="300"/>
      <c r="AU63" s="299">
        <f>AU62*AU59</f>
        <v>0</v>
      </c>
      <c r="AV63" s="300"/>
      <c r="AW63" s="299">
        <f>AW62*AW59</f>
        <v>0</v>
      </c>
      <c r="AX63" s="300"/>
      <c r="AY63" s="299">
        <f>AY62*AY59</f>
        <v>0</v>
      </c>
      <c r="AZ63" s="300"/>
      <c r="BA63" s="299">
        <f>BA62*BA59</f>
        <v>0</v>
      </c>
      <c r="BB63" s="300"/>
      <c r="BC63" s="299">
        <f>BC62*BC59</f>
        <v>0</v>
      </c>
      <c r="BD63" s="300"/>
      <c r="BE63" s="299">
        <f>BE62*BE59</f>
        <v>0</v>
      </c>
      <c r="BF63" s="300"/>
      <c r="BG63" s="299">
        <f>BG62*BG59</f>
        <v>0</v>
      </c>
      <c r="BH63" s="300"/>
      <c r="BI63" s="299">
        <f>BI62*BI59</f>
        <v>0</v>
      </c>
      <c r="BJ63" s="300"/>
      <c r="BK63" s="299">
        <f>BK62*BK59</f>
        <v>0</v>
      </c>
      <c r="BL63" s="300"/>
      <c r="BM63" s="299">
        <f>BM62*BM59</f>
        <v>0</v>
      </c>
      <c r="BN63" s="300"/>
      <c r="BO63" s="299">
        <f>BO62*BO59</f>
        <v>0</v>
      </c>
      <c r="BP63" s="300"/>
      <c r="BQ63" s="299">
        <f>BQ62*BQ59</f>
        <v>0</v>
      </c>
      <c r="BR63" s="300"/>
      <c r="BS63" s="299">
        <f>BS62*BS59</f>
        <v>0</v>
      </c>
      <c r="BT63" s="300"/>
      <c r="BU63" s="299">
        <f>BU62*BU59</f>
        <v>0</v>
      </c>
      <c r="BV63" s="300"/>
      <c r="BW63" s="299">
        <f>BW62*BW59</f>
        <v>0</v>
      </c>
      <c r="BX63" s="300"/>
      <c r="BY63" s="299">
        <f>BY62*BY59</f>
        <v>0</v>
      </c>
      <c r="BZ63" s="300"/>
      <c r="CA63" s="299">
        <f>CA62*CA59</f>
        <v>0</v>
      </c>
      <c r="CB63" s="300"/>
      <c r="CC63" s="299">
        <f>CC62*CC59</f>
        <v>0</v>
      </c>
      <c r="CD63" s="300"/>
      <c r="CE63" s="299">
        <f>CE62*CE59</f>
        <v>0</v>
      </c>
      <c r="CF63" s="36"/>
      <c r="CG63" s="78">
        <f>SUM(M63:CE63)</f>
        <v>0</v>
      </c>
    </row>
    <row r="64" spans="1:86">
      <c r="A64" s="124"/>
      <c r="B64" s="38"/>
      <c r="C64" s="60"/>
      <c r="D64" s="97"/>
      <c r="E64" s="300"/>
      <c r="F64" s="279"/>
      <c r="G64" s="300"/>
      <c r="H64" s="279"/>
      <c r="I64" s="300"/>
      <c r="J64" s="279"/>
      <c r="K64" s="300"/>
      <c r="L64" s="279"/>
      <c r="M64" s="300"/>
      <c r="N64" s="300"/>
      <c r="O64" s="300"/>
      <c r="P64" s="300"/>
      <c r="Q64" s="300"/>
      <c r="R64" s="300"/>
      <c r="S64" s="300"/>
      <c r="T64" s="300"/>
      <c r="U64" s="300"/>
      <c r="V64" s="300"/>
      <c r="W64" s="300"/>
      <c r="X64" s="300"/>
      <c r="Y64" s="300"/>
      <c r="Z64" s="300"/>
      <c r="AA64" s="267"/>
      <c r="AB64" s="300"/>
      <c r="AC64" s="267"/>
      <c r="AD64" s="300"/>
      <c r="AE64" s="300"/>
      <c r="AF64" s="300"/>
      <c r="AG64" s="267"/>
      <c r="AH64" s="300"/>
      <c r="AI64" s="300"/>
      <c r="AJ64" s="300"/>
      <c r="AK64" s="300"/>
      <c r="AL64" s="300"/>
      <c r="AM64" s="300"/>
      <c r="AN64" s="300"/>
      <c r="AO64" s="300"/>
      <c r="AP64" s="300"/>
      <c r="AQ64" s="300"/>
      <c r="AR64" s="300"/>
      <c r="AS64" s="300"/>
      <c r="AT64" s="300"/>
      <c r="AU64" s="300"/>
      <c r="AV64" s="300"/>
      <c r="AW64" s="300"/>
      <c r="AX64" s="300"/>
      <c r="AY64" s="300"/>
      <c r="AZ64" s="300"/>
      <c r="BA64" s="300"/>
      <c r="BB64" s="300"/>
      <c r="BC64" s="300"/>
      <c r="BD64" s="300"/>
      <c r="BE64" s="300"/>
      <c r="BF64" s="300"/>
      <c r="BG64" s="300"/>
      <c r="BH64" s="300"/>
      <c r="BI64" s="300"/>
      <c r="BJ64" s="300"/>
      <c r="BK64" s="300"/>
      <c r="BL64" s="300"/>
      <c r="BM64" s="300"/>
      <c r="BN64" s="300"/>
      <c r="BO64" s="300"/>
      <c r="BP64" s="300"/>
      <c r="BQ64" s="300"/>
      <c r="BR64" s="300"/>
      <c r="BS64" s="300"/>
      <c r="BT64" s="300"/>
      <c r="BU64" s="300"/>
      <c r="BV64" s="300"/>
      <c r="BW64" s="300"/>
      <c r="BX64" s="300"/>
      <c r="BY64" s="300"/>
      <c r="BZ64" s="300"/>
      <c r="CA64" s="300"/>
      <c r="CB64" s="300"/>
      <c r="CC64" s="300"/>
      <c r="CD64" s="300"/>
      <c r="CE64" s="300"/>
      <c r="CF64" s="36"/>
      <c r="CG64" s="79"/>
    </row>
    <row r="65" spans="1:86">
      <c r="A65" s="136" t="s">
        <v>91</v>
      </c>
      <c r="B65" s="118"/>
      <c r="C65" s="60">
        <v>-120</v>
      </c>
      <c r="D65" s="97"/>
      <c r="E65" s="302">
        <f>IF(E62=0.05,1.25%,IF(E62=0.1,0.625%,IF(E62=0.2,0.3125%)))</f>
        <v>1.2500000000000001E-2</v>
      </c>
      <c r="F65" s="279"/>
      <c r="G65" s="302">
        <f>IF(G62=0.05,1.25%,IF(G62=0.1,0.625%,IF(G62=0.2,0.3125%)))</f>
        <v>1.2500000000000001E-2</v>
      </c>
      <c r="H65" s="279"/>
      <c r="I65" s="302">
        <f>IF(I62=0.05,1.25%,IF(I62=0.1,0.625%,IF(I62=0.2,0.3125%)))</f>
        <v>1.2500000000000001E-2</v>
      </c>
      <c r="J65" s="279"/>
      <c r="K65" s="302">
        <f>IF(K62=0.05,1.25%,IF(K62=0.1,0.625%,IF(K62=0.2,0.3125%)))</f>
        <v>1.2500000000000001E-2</v>
      </c>
      <c r="L65" s="279"/>
      <c r="M65" s="302">
        <f>IF(M62=0.05,1.25%,IF(M62=0.1,0.625%,IF(M62=0.2,0.3125%)))</f>
        <v>1.2500000000000001E-2</v>
      </c>
      <c r="N65" s="302"/>
      <c r="O65" s="302">
        <f>IF(O62=0.05,1.25%,IF(O62=0.1,0.625%,IF(O62=0.2,0.3125%)))</f>
        <v>1.2500000000000001E-2</v>
      </c>
      <c r="P65" s="302"/>
      <c r="Q65" s="302">
        <f>IF(Q62=0.05,1.25%,IF(Q62=0.1,0.625%,IF(Q62=0.2,0.3125%)))</f>
        <v>1.2500000000000001E-2</v>
      </c>
      <c r="R65" s="302"/>
      <c r="S65" s="302">
        <f>IF(S62=0.05,1.25%,IF(S62=0.1,0.625%,IF(S62=0.2,0.3125%)))</f>
        <v>1.2500000000000001E-2</v>
      </c>
      <c r="T65" s="302"/>
      <c r="U65" s="302">
        <f>IF(U62=0.05,1.25%,IF(U62=0.1,0.625%,IF(U62=0.2,0.3125%)))</f>
        <v>1.2500000000000001E-2</v>
      </c>
      <c r="V65" s="302"/>
      <c r="W65" s="302">
        <f>IF(W62=0.05,1.25%,IF(W62=0.1,0.625%,IF(W62=0.2,0.3125%)))</f>
        <v>3.1250000000000002E-3</v>
      </c>
      <c r="X65" s="302"/>
      <c r="Y65" s="302">
        <f>IF(Y62=0.05,1.25%,IF(Y62=0.1,0.625%,IF(Y62=0.2,0.3125%)))</f>
        <v>3.1250000000000002E-3</v>
      </c>
      <c r="Z65" s="302"/>
      <c r="AA65" s="302">
        <f>IF(AA62=0.05,1.25%,IF(AA62=0.1,0.625%,IF(AA62=0.2,0.3125%)))</f>
        <v>3.1250000000000002E-3</v>
      </c>
      <c r="AB65" s="302"/>
      <c r="AC65" s="302">
        <f>IF(AC62=0.05,1.25%,IF(AC62=0.1,0.625%,IF(AC62=0.2,0.3125%)))</f>
        <v>3.1250000000000002E-3</v>
      </c>
      <c r="AD65" s="302"/>
      <c r="AE65" s="302">
        <f>IF(AE62=0.05,1.25%,IF(AE62=0.1,0.625%,IF(AE62=0.2,0.3125%)))</f>
        <v>3.1250000000000002E-3</v>
      </c>
      <c r="AF65" s="302"/>
      <c r="AG65" s="302">
        <f>IF(AG62=0.05,1.25%,IF(AG62=0.1,0.625%,IF(AG62=0.2,0.3125%)))</f>
        <v>3.1250000000000002E-3</v>
      </c>
      <c r="AH65" s="302"/>
      <c r="AI65" s="302">
        <f>IF(AI62=0.05,1.25%,IF(AI62=0.1,0.625%,IF(AI62=0.2,0.3125%)))</f>
        <v>3.1250000000000002E-3</v>
      </c>
      <c r="AJ65" s="302"/>
      <c r="AK65" s="302">
        <f>IF(AK62=0.05,1.25%,IF(AK62=0.1,0.625%,IF(AK62=0.2,0.3125%)))</f>
        <v>6.2500000000000003E-3</v>
      </c>
      <c r="AL65" s="302"/>
      <c r="AM65" s="302">
        <f>IF(AM62=0.05,1.25%,IF(AM62=0.1,0.625%,IF(AM62=0.2,0.3125%)))</f>
        <v>6.2500000000000003E-3</v>
      </c>
      <c r="AN65" s="302"/>
      <c r="AO65" s="302">
        <f>IF(AO62=0.05,1.25%,IF(AO62=0.1,0.625%,IF(AO62=0.2,0.3125%)))</f>
        <v>6.2500000000000003E-3</v>
      </c>
      <c r="AP65" s="302"/>
      <c r="AQ65" s="302">
        <f>IF(AQ62=0.05,1.25%,IF(AQ62=0.1,0.625%,IF(AQ62=0.2,0.3125%)))</f>
        <v>6.2500000000000003E-3</v>
      </c>
      <c r="AR65" s="302"/>
      <c r="AS65" s="302">
        <f>IF(AS62=0.05,1.25%,IF(AS62=0.1,0.625%,IF(AS62=0.2,0.3125%)))</f>
        <v>6.2500000000000003E-3</v>
      </c>
      <c r="AT65" s="302"/>
      <c r="AU65" s="302">
        <f>IF(AU62=0.05,1.25%,IF(AU62=0.1,0.625%,IF(AU62=0.2,0.3125%)))</f>
        <v>6.2500000000000003E-3</v>
      </c>
      <c r="AV65" s="302"/>
      <c r="AW65" s="302">
        <f>IF(AW62=0.05,1.25%,IF(AW62=0.1,0.625%,IF(AW62=0.2,0.3125%)))</f>
        <v>6.2500000000000003E-3</v>
      </c>
      <c r="AX65" s="302"/>
      <c r="AY65" s="302">
        <f>IF(AY62=0.05,1.25%,IF(AY62=0.1,0.625%,IF(AY62=0.2,0.3125%)))</f>
        <v>3.1250000000000002E-3</v>
      </c>
      <c r="AZ65" s="302"/>
      <c r="BA65" s="302">
        <f>IF(BA62=0.05,1.25%,IF(BA62=0.1,0.625%,IF(BA62=0.2,0.3125%)))</f>
        <v>3.1250000000000002E-3</v>
      </c>
      <c r="BB65" s="302"/>
      <c r="BC65" s="302">
        <f>IF(BC62=0.05,1.25%,IF(BC62=0.1,0.625%,IF(BC62=0.2,0.3125%)))</f>
        <v>3.1250000000000002E-3</v>
      </c>
      <c r="BD65" s="302"/>
      <c r="BE65" s="302">
        <f>IF(BE62=0.05,1.25%,IF(BE62=0.1,0.625%,IF(BE62=0.2,0.3125%)))</f>
        <v>3.1250000000000002E-3</v>
      </c>
      <c r="BF65" s="302"/>
      <c r="BG65" s="302">
        <f>IF(BG62=0.05,1.25%,IF(BG62=0.1,0.625%,IF(BG62=0.2,0.3125%)))</f>
        <v>3.1250000000000002E-3</v>
      </c>
      <c r="BH65" s="302"/>
      <c r="BI65" s="302">
        <f>IF(BI62=0.05,1.25%,IF(BI62=0.1,0.625%,IF(BI62=0.2,0.3125%)))</f>
        <v>3.1250000000000002E-3</v>
      </c>
      <c r="BJ65" s="302"/>
      <c r="BK65" s="302">
        <f>IF(BK62=0.05,1.25%,IF(BK62=0.1,0.625%,IF(BK62=0.2,0.3125%)))</f>
        <v>3.1250000000000002E-3</v>
      </c>
      <c r="BL65" s="302"/>
      <c r="BM65" s="302">
        <f>IF(BM62=0.05,1.25%,IF(BM62=0.1,0.625%,IF(BM62=0.2,0.3125%)))</f>
        <v>3.1250000000000002E-3</v>
      </c>
      <c r="BN65" s="302"/>
      <c r="BO65" s="302">
        <f>IF(BO62=0.05,1.25%,IF(BO62=0.1,0.625%,IF(BO62=0.2,0.3125%)))</f>
        <v>3.1250000000000002E-3</v>
      </c>
      <c r="BP65" s="302"/>
      <c r="BQ65" s="302">
        <f>IF(BQ62=0.05,1.25%,IF(BQ62=0.1,0.625%,IF(BQ62=0.2,0.3125%)))</f>
        <v>3.1250000000000002E-3</v>
      </c>
      <c r="BR65" s="302"/>
      <c r="BS65" s="302">
        <f>IF(BS62=0.05,1.25%,IF(BS62=0.1,0.625%,IF(BS62=0.2,0.3125%)))</f>
        <v>3.1250000000000002E-3</v>
      </c>
      <c r="BT65" s="302"/>
      <c r="BU65" s="302">
        <f>IF(BU62=0.05,1.25%,IF(BU62=0.1,0.625%,IF(BU62=0.2,0.3125%)))</f>
        <v>3.1250000000000002E-3</v>
      </c>
      <c r="BV65" s="302"/>
      <c r="BW65" s="302">
        <f>IF(BW62=0.05,1.25%,IF(BW62=0.1,0.625%,IF(BW62=0.2,0.3125%)))</f>
        <v>3.1250000000000002E-3</v>
      </c>
      <c r="BX65" s="302"/>
      <c r="BY65" s="302">
        <f>IF(BY62=0.05,1.25%,IF(BY62=0.1,0.625%,IF(BY62=0.2,0.3125%)))</f>
        <v>3.1250000000000002E-3</v>
      </c>
      <c r="BZ65" s="302"/>
      <c r="CA65" s="302">
        <f>IF(CA62=0.05,1.25%,IF(CA62=0.1,0.625%,IF(CA62=0.2,0.3125%)))</f>
        <v>3.1250000000000002E-3</v>
      </c>
      <c r="CB65" s="302"/>
      <c r="CC65" s="302">
        <f>IF(CC62=0.05,1.25%,IF(CC62=0.1,0.625%,IF(CC62=0.2,0.3125%)))</f>
        <v>3.1250000000000002E-3</v>
      </c>
      <c r="CD65" s="302"/>
      <c r="CE65" s="302">
        <f>IF(CE62=0.05,1.25%,IF(CE62=0.1,0.625%,IF(CE62=0.2,0.3125%)))</f>
        <v>3.1250000000000002E-3</v>
      </c>
      <c r="CF65" s="37"/>
      <c r="CG65" s="80"/>
    </row>
    <row r="66" spans="1:86" s="307" customFormat="1">
      <c r="A66" s="137" t="s">
        <v>92</v>
      </c>
      <c r="B66" s="119"/>
      <c r="C66" s="60">
        <v>-125</v>
      </c>
      <c r="D66" s="97"/>
      <c r="E66" s="304">
        <f>E63*E65</f>
        <v>0</v>
      </c>
      <c r="F66" s="303"/>
      <c r="G66" s="304">
        <f>G63*G65</f>
        <v>0</v>
      </c>
      <c r="H66" s="303"/>
      <c r="I66" s="304">
        <f>I63*I65</f>
        <v>0</v>
      </c>
      <c r="J66" s="303"/>
      <c r="K66" s="304">
        <f>K63*K65</f>
        <v>0</v>
      </c>
      <c r="L66" s="303"/>
      <c r="M66" s="304">
        <f>M63*M65</f>
        <v>0</v>
      </c>
      <c r="N66" s="305"/>
      <c r="O66" s="304">
        <f>O63*O65</f>
        <v>0</v>
      </c>
      <c r="P66" s="305"/>
      <c r="Q66" s="304">
        <f>Q63*Q65</f>
        <v>0</v>
      </c>
      <c r="R66" s="305"/>
      <c r="S66" s="304">
        <f>S63*S65</f>
        <v>0</v>
      </c>
      <c r="T66" s="305"/>
      <c r="U66" s="304">
        <f>U63*U65</f>
        <v>0</v>
      </c>
      <c r="V66" s="305"/>
      <c r="W66" s="304">
        <f>W63*W65</f>
        <v>0</v>
      </c>
      <c r="X66" s="305"/>
      <c r="Y66" s="304">
        <f>Y63*Y65</f>
        <v>0</v>
      </c>
      <c r="Z66" s="305"/>
      <c r="AA66" s="306">
        <f>AA63*AA65</f>
        <v>0</v>
      </c>
      <c r="AB66" s="305"/>
      <c r="AC66" s="306">
        <f>AC63*AC65</f>
        <v>0</v>
      </c>
      <c r="AD66" s="305"/>
      <c r="AE66" s="304">
        <f>AE63*AE65</f>
        <v>0</v>
      </c>
      <c r="AF66" s="305"/>
      <c r="AG66" s="306">
        <f>AG63*AG65</f>
        <v>0</v>
      </c>
      <c r="AH66" s="305"/>
      <c r="AI66" s="304">
        <f>AI63*AI65</f>
        <v>0</v>
      </c>
      <c r="AJ66" s="305"/>
      <c r="AK66" s="304">
        <f>AK63*AK65</f>
        <v>0</v>
      </c>
      <c r="AL66" s="305"/>
      <c r="AM66" s="304">
        <f>AM63*AM65</f>
        <v>0</v>
      </c>
      <c r="AN66" s="305"/>
      <c r="AO66" s="304">
        <f>AO63*AO65</f>
        <v>0</v>
      </c>
      <c r="AP66" s="305"/>
      <c r="AQ66" s="304">
        <f>AQ63*AQ65</f>
        <v>0</v>
      </c>
      <c r="AR66" s="305"/>
      <c r="AS66" s="304">
        <f>AS63*AS65</f>
        <v>0</v>
      </c>
      <c r="AT66" s="305"/>
      <c r="AU66" s="304">
        <f>AU63*AU65</f>
        <v>0</v>
      </c>
      <c r="AV66" s="305"/>
      <c r="AW66" s="304">
        <f>AW63*AW65</f>
        <v>0</v>
      </c>
      <c r="AX66" s="305"/>
      <c r="AY66" s="304">
        <f>AY63*AY65</f>
        <v>0</v>
      </c>
      <c r="AZ66" s="305"/>
      <c r="BA66" s="304">
        <f>BA63*BA65</f>
        <v>0</v>
      </c>
      <c r="BB66" s="305"/>
      <c r="BC66" s="304">
        <f>BC63*BC65</f>
        <v>0</v>
      </c>
      <c r="BD66" s="305"/>
      <c r="BE66" s="304">
        <f>BE63*BE65</f>
        <v>0</v>
      </c>
      <c r="BF66" s="305"/>
      <c r="BG66" s="304">
        <f>BG63*BG65</f>
        <v>0</v>
      </c>
      <c r="BH66" s="305"/>
      <c r="BI66" s="304">
        <f>BI63*BI65</f>
        <v>0</v>
      </c>
      <c r="BJ66" s="305"/>
      <c r="BK66" s="304">
        <f>BK63*BK65</f>
        <v>0</v>
      </c>
      <c r="BL66" s="305"/>
      <c r="BM66" s="304">
        <f>BM63*BM65</f>
        <v>0</v>
      </c>
      <c r="BN66" s="305"/>
      <c r="BO66" s="304">
        <f>BO63*BO65</f>
        <v>0</v>
      </c>
      <c r="BP66" s="305"/>
      <c r="BQ66" s="304">
        <f>BQ63*BQ65</f>
        <v>0</v>
      </c>
      <c r="BR66" s="305"/>
      <c r="BS66" s="304">
        <f>BS63*BS65</f>
        <v>0</v>
      </c>
      <c r="BT66" s="305"/>
      <c r="BU66" s="304">
        <f>BU63*BU65</f>
        <v>0</v>
      </c>
      <c r="BV66" s="305"/>
      <c r="BW66" s="304">
        <f>BW63*BW65</f>
        <v>0</v>
      </c>
      <c r="BX66" s="305"/>
      <c r="BY66" s="304">
        <f>BY63*BY65</f>
        <v>0</v>
      </c>
      <c r="BZ66" s="305"/>
      <c r="CA66" s="304">
        <f>CA63*CA65</f>
        <v>0</v>
      </c>
      <c r="CB66" s="305"/>
      <c r="CC66" s="304">
        <f>CC63*CC65</f>
        <v>0</v>
      </c>
      <c r="CD66" s="305"/>
      <c r="CE66" s="304">
        <f>CE63*CE65</f>
        <v>0</v>
      </c>
      <c r="CF66" s="103"/>
      <c r="CG66" s="104">
        <f>SUM(M66:CE66)</f>
        <v>0</v>
      </c>
    </row>
    <row r="67" spans="1:86">
      <c r="A67" s="124"/>
      <c r="B67" s="38"/>
      <c r="C67" s="62"/>
      <c r="D67" s="38"/>
      <c r="E67" s="300"/>
      <c r="F67" s="253"/>
      <c r="G67" s="300"/>
      <c r="H67" s="253"/>
      <c r="I67" s="300"/>
      <c r="J67" s="253"/>
      <c r="K67" s="300"/>
      <c r="L67" s="253"/>
      <c r="M67" s="300"/>
      <c r="N67" s="300"/>
      <c r="O67" s="300"/>
      <c r="P67" s="300"/>
      <c r="Q67" s="300"/>
      <c r="R67" s="300"/>
      <c r="S67" s="300"/>
      <c r="T67" s="300"/>
      <c r="U67" s="300"/>
      <c r="V67" s="300"/>
      <c r="W67" s="300"/>
      <c r="X67" s="300"/>
      <c r="Y67" s="300"/>
      <c r="Z67" s="300"/>
      <c r="AA67" s="267"/>
      <c r="AB67" s="300"/>
      <c r="AC67" s="267"/>
      <c r="AD67" s="300"/>
      <c r="AE67" s="300"/>
      <c r="AF67" s="300"/>
      <c r="AG67" s="267"/>
      <c r="AH67" s="300"/>
      <c r="AI67" s="300"/>
      <c r="AJ67" s="300"/>
      <c r="AK67" s="300"/>
      <c r="AL67" s="300"/>
      <c r="AM67" s="300"/>
      <c r="AN67" s="300"/>
      <c r="AO67" s="300"/>
      <c r="AP67" s="300"/>
      <c r="AQ67" s="300"/>
      <c r="AR67" s="300"/>
      <c r="AS67" s="300"/>
      <c r="AT67" s="300"/>
      <c r="AU67" s="300"/>
      <c r="AV67" s="300"/>
      <c r="AW67" s="300"/>
      <c r="AX67" s="300"/>
      <c r="AY67" s="300"/>
      <c r="AZ67" s="300"/>
      <c r="BA67" s="300"/>
      <c r="BB67" s="300"/>
      <c r="BC67" s="300"/>
      <c r="BD67" s="300"/>
      <c r="BE67" s="300"/>
      <c r="BF67" s="300"/>
      <c r="BG67" s="300"/>
      <c r="BH67" s="300"/>
      <c r="BI67" s="300"/>
      <c r="BJ67" s="300"/>
      <c r="BK67" s="300"/>
      <c r="BL67" s="300"/>
      <c r="BM67" s="300"/>
      <c r="BN67" s="300"/>
      <c r="BO67" s="300"/>
      <c r="BP67" s="300"/>
      <c r="BQ67" s="300"/>
      <c r="BR67" s="300"/>
      <c r="BS67" s="300"/>
      <c r="BT67" s="300"/>
      <c r="BU67" s="300"/>
      <c r="BV67" s="300"/>
      <c r="BW67" s="300"/>
      <c r="BX67" s="300"/>
      <c r="BY67" s="300"/>
      <c r="BZ67" s="300"/>
      <c r="CA67" s="300"/>
      <c r="CB67" s="300"/>
      <c r="CC67" s="300"/>
      <c r="CD67" s="300"/>
      <c r="CE67" s="300"/>
      <c r="CF67" s="36"/>
      <c r="CG67" s="79"/>
    </row>
    <row r="68" spans="1:86">
      <c r="A68" s="123" t="s">
        <v>93</v>
      </c>
      <c r="B68" s="107"/>
      <c r="C68" s="60">
        <v>-130</v>
      </c>
      <c r="D68" s="97"/>
      <c r="E68" s="165">
        <f>IF(E11="Aluminium",0.01,0.05)</f>
        <v>0.01</v>
      </c>
      <c r="F68" s="279"/>
      <c r="G68" s="165">
        <f>IF(G11="Aluminium",0.01,0.05)</f>
        <v>0.01</v>
      </c>
      <c r="H68" s="279"/>
      <c r="I68" s="165">
        <f>IF(I11="Aluminium",0.01,0.05)</f>
        <v>0.01</v>
      </c>
      <c r="J68" s="279"/>
      <c r="K68" s="165">
        <f>IF(K11="Aluminium",0.01,0.05)</f>
        <v>0.01</v>
      </c>
      <c r="L68" s="279"/>
      <c r="M68" s="165">
        <f>IF(M11="Aluminium",0.01,0.05)</f>
        <v>0.01</v>
      </c>
      <c r="N68" s="297"/>
      <c r="O68" s="165">
        <f>IF(O11="Aluminium",0.01,0.05)</f>
        <v>0.01</v>
      </c>
      <c r="P68" s="297"/>
      <c r="Q68" s="165">
        <f>IF(Q11="Aluminium",0.01,0.05)</f>
        <v>0.01</v>
      </c>
      <c r="R68" s="297"/>
      <c r="S68" s="165">
        <f>IF(S11="Aluminium",0.01,0.05)</f>
        <v>0.01</v>
      </c>
      <c r="T68" s="297"/>
      <c r="U68" s="165">
        <f>IF(U11="Aluminium",0.01,0.05)</f>
        <v>0.01</v>
      </c>
      <c r="V68" s="297"/>
      <c r="W68" s="165">
        <f>IF(W11="Aluminium",0.01,0.05)</f>
        <v>0.01</v>
      </c>
      <c r="X68" s="297"/>
      <c r="Y68" s="165">
        <f>IF(Y11="Aluminium",0.01,0.05)</f>
        <v>0.01</v>
      </c>
      <c r="Z68" s="297"/>
      <c r="AA68" s="165">
        <f>IF(AA11="Aluminium",0.01,0.05)</f>
        <v>0.01</v>
      </c>
      <c r="AB68" s="297"/>
      <c r="AC68" s="165">
        <f>IF(AC11="Aluminium",0.01,0.05)</f>
        <v>0.01</v>
      </c>
      <c r="AD68" s="297"/>
      <c r="AE68" s="165">
        <f>IF(AE11="Aluminium",0.01,0.05)</f>
        <v>0.01</v>
      </c>
      <c r="AF68" s="297"/>
      <c r="AG68" s="165">
        <f>IF(AG11="Aluminium",0.01,0.05)</f>
        <v>0.01</v>
      </c>
      <c r="AH68" s="297"/>
      <c r="AI68" s="165">
        <f>IF(AI11="Aluminium",0.01,0.05)</f>
        <v>0.01</v>
      </c>
      <c r="AJ68" s="297"/>
      <c r="AK68" s="165">
        <f>IF(AK11="Aluminium",0.01,0.05)</f>
        <v>0.05</v>
      </c>
      <c r="AL68" s="297"/>
      <c r="AM68" s="165">
        <f>IF(AM11="Aluminium",0.01,0.05)</f>
        <v>0.05</v>
      </c>
      <c r="AN68" s="297"/>
      <c r="AO68" s="165">
        <f>IF(AO11="Aluminium",0.01,0.05)</f>
        <v>0.05</v>
      </c>
      <c r="AP68" s="297"/>
      <c r="AQ68" s="165">
        <f>IF(AQ11="Aluminium",0.01,0.05)</f>
        <v>0.05</v>
      </c>
      <c r="AR68" s="297"/>
      <c r="AS68" s="165">
        <f>IF(AS11="Aluminium",0.01,0.05)</f>
        <v>0.05</v>
      </c>
      <c r="AT68" s="297"/>
      <c r="AU68" s="165">
        <f>IF(AU11="Aluminium",0.01,0.05)</f>
        <v>0.05</v>
      </c>
      <c r="AV68" s="297"/>
      <c r="AW68" s="165">
        <f>IF(AW11="Aluminium",0.01,0.05)</f>
        <v>0.05</v>
      </c>
      <c r="AX68" s="297"/>
      <c r="AY68" s="165">
        <f>IF(AY11="Aluminium",0.01,0.05)</f>
        <v>0.05</v>
      </c>
      <c r="AZ68" s="297"/>
      <c r="BA68" s="165">
        <f>IF(BA11="Aluminium",0.01,0.05)</f>
        <v>0.05</v>
      </c>
      <c r="BB68" s="297"/>
      <c r="BC68" s="165">
        <f>IF(BC11="Aluminium",0.01,0.05)</f>
        <v>0.05</v>
      </c>
      <c r="BD68" s="297"/>
      <c r="BE68" s="165">
        <f>IF(BE11="Aluminium",0.01,0.05)</f>
        <v>0.05</v>
      </c>
      <c r="BF68" s="297"/>
      <c r="BG68" s="165">
        <f>IF(BG11="Aluminium",0.01,0.05)</f>
        <v>0.05</v>
      </c>
      <c r="BH68" s="297"/>
      <c r="BI68" s="165">
        <f>IF(BI11="Aluminium",0.01,0.05)</f>
        <v>0.05</v>
      </c>
      <c r="BJ68" s="297"/>
      <c r="BK68" s="165">
        <f>IF(BK11="Aluminium",0.01,0.05)</f>
        <v>0.05</v>
      </c>
      <c r="BL68" s="297"/>
      <c r="BM68" s="165">
        <f>IF(BM11="Aluminium",0.01,0.05)</f>
        <v>0.05</v>
      </c>
      <c r="BN68" s="297"/>
      <c r="BO68" s="165">
        <f>IF(BO11="Aluminium",0.01,0.05)</f>
        <v>0.05</v>
      </c>
      <c r="BP68" s="297"/>
      <c r="BQ68" s="165">
        <f>IF(BQ11="Aluminium",0.01,0.05)</f>
        <v>0.05</v>
      </c>
      <c r="BR68" s="297"/>
      <c r="BS68" s="165">
        <f>IF(BS11="Aluminium",0.01,0.05)</f>
        <v>0.05</v>
      </c>
      <c r="BT68" s="297"/>
      <c r="BU68" s="165">
        <f>IF(BU11="Aluminium",0.01,0.05)</f>
        <v>0.05</v>
      </c>
      <c r="BV68" s="297"/>
      <c r="BW68" s="165">
        <f>IF(BW11="Aluminium",0.01,0.05)</f>
        <v>0.05</v>
      </c>
      <c r="BX68" s="297"/>
      <c r="BY68" s="165">
        <f>IF(BY11="Aluminium",0.01,0.05)</f>
        <v>0.05</v>
      </c>
      <c r="BZ68" s="297"/>
      <c r="CA68" s="165">
        <f>IF(CA11="Aluminium",0.01,0.05)</f>
        <v>0.05</v>
      </c>
      <c r="CB68" s="297"/>
      <c r="CC68" s="165">
        <f>IF(CC11="Aluminium",0.01,0.05)</f>
        <v>0.05</v>
      </c>
      <c r="CD68" s="297"/>
      <c r="CE68" s="165">
        <f>IF(CE11="Aluminium",0.01,0.05)</f>
        <v>0.05</v>
      </c>
      <c r="CF68" s="35"/>
      <c r="CG68" s="77"/>
    </row>
    <row r="69" spans="1:86" s="307" customFormat="1">
      <c r="A69" s="137" t="s">
        <v>94</v>
      </c>
      <c r="B69" s="119"/>
      <c r="C69" s="60">
        <v>-135</v>
      </c>
      <c r="D69" s="97"/>
      <c r="E69" s="304">
        <f t="shared" ref="E69:Q69" si="0">E68*E59</f>
        <v>0</v>
      </c>
      <c r="F69" s="304">
        <f t="shared" si="0"/>
        <v>0</v>
      </c>
      <c r="G69" s="304">
        <f t="shared" si="0"/>
        <v>0</v>
      </c>
      <c r="H69" s="304">
        <f t="shared" si="0"/>
        <v>0</v>
      </c>
      <c r="I69" s="304">
        <f t="shared" si="0"/>
        <v>0</v>
      </c>
      <c r="J69" s="304">
        <f t="shared" si="0"/>
        <v>0</v>
      </c>
      <c r="K69" s="304">
        <f t="shared" si="0"/>
        <v>0</v>
      </c>
      <c r="L69" s="304">
        <f t="shared" si="0"/>
        <v>0</v>
      </c>
      <c r="M69" s="304">
        <f t="shared" si="0"/>
        <v>0</v>
      </c>
      <c r="N69" s="304">
        <f t="shared" si="0"/>
        <v>0</v>
      </c>
      <c r="O69" s="304">
        <f t="shared" si="0"/>
        <v>0</v>
      </c>
      <c r="P69" s="304">
        <f t="shared" si="0"/>
        <v>0</v>
      </c>
      <c r="Q69" s="304">
        <f t="shared" si="0"/>
        <v>0</v>
      </c>
      <c r="R69" s="305"/>
      <c r="S69" s="304">
        <f>S68*S59</f>
        <v>0</v>
      </c>
      <c r="T69" s="305"/>
      <c r="U69" s="304">
        <f>U68*U59</f>
        <v>0</v>
      </c>
      <c r="V69" s="305"/>
      <c r="W69" s="304">
        <f>W68*W59</f>
        <v>0</v>
      </c>
      <c r="X69" s="305"/>
      <c r="Y69" s="304">
        <f>Y68*Y59</f>
        <v>0</v>
      </c>
      <c r="Z69" s="305"/>
      <c r="AA69" s="306">
        <f>AA68*AA59</f>
        <v>0</v>
      </c>
      <c r="AB69" s="305"/>
      <c r="AC69" s="306">
        <f>AC68*AC59</f>
        <v>0</v>
      </c>
      <c r="AD69" s="305"/>
      <c r="AE69" s="304">
        <f>AE68*AE59</f>
        <v>0</v>
      </c>
      <c r="AF69" s="305"/>
      <c r="AG69" s="306">
        <f>AG68*AG59</f>
        <v>0</v>
      </c>
      <c r="AH69" s="305"/>
      <c r="AI69" s="304">
        <f>AI68*AI59</f>
        <v>0</v>
      </c>
      <c r="AJ69" s="305"/>
      <c r="AK69" s="304">
        <f>AK68*AK59</f>
        <v>0</v>
      </c>
      <c r="AL69" s="305"/>
      <c r="AM69" s="304">
        <f>AM68*AM59</f>
        <v>0</v>
      </c>
      <c r="AN69" s="305"/>
      <c r="AO69" s="304">
        <f>AO68*AO59</f>
        <v>0</v>
      </c>
      <c r="AP69" s="305"/>
      <c r="AQ69" s="304">
        <f>AQ68*AQ59</f>
        <v>0</v>
      </c>
      <c r="AR69" s="305"/>
      <c r="AS69" s="304">
        <f>AS68*AS59</f>
        <v>0</v>
      </c>
      <c r="AT69" s="305"/>
      <c r="AU69" s="304">
        <f>AU68*AU59</f>
        <v>0</v>
      </c>
      <c r="AV69" s="305"/>
      <c r="AW69" s="304">
        <f>AW68*AW59</f>
        <v>0</v>
      </c>
      <c r="AX69" s="305"/>
      <c r="AY69" s="304">
        <f>AY68*AY59</f>
        <v>0</v>
      </c>
      <c r="AZ69" s="305"/>
      <c r="BA69" s="304">
        <f>BA68*BA59</f>
        <v>0</v>
      </c>
      <c r="BB69" s="305"/>
      <c r="BC69" s="304">
        <f>BC68*BC59</f>
        <v>0</v>
      </c>
      <c r="BD69" s="305"/>
      <c r="BE69" s="304">
        <f>BE68*BE59</f>
        <v>0</v>
      </c>
      <c r="BF69" s="305"/>
      <c r="BG69" s="304">
        <f>BG68*BG59</f>
        <v>0</v>
      </c>
      <c r="BH69" s="305"/>
      <c r="BI69" s="304">
        <f>BI68*BI59</f>
        <v>0</v>
      </c>
      <c r="BJ69" s="305"/>
      <c r="BK69" s="304">
        <f>BK68*BK59</f>
        <v>0</v>
      </c>
      <c r="BL69" s="305"/>
      <c r="BM69" s="304">
        <f>BM68*BM59</f>
        <v>0</v>
      </c>
      <c r="BN69" s="305"/>
      <c r="BO69" s="304">
        <f>BO68*BO59</f>
        <v>0</v>
      </c>
      <c r="BP69" s="305"/>
      <c r="BQ69" s="304">
        <f>BQ68*BQ59</f>
        <v>0</v>
      </c>
      <c r="BR69" s="305"/>
      <c r="BS69" s="304">
        <f>BS68*BS59</f>
        <v>0</v>
      </c>
      <c r="BT69" s="305"/>
      <c r="BU69" s="304">
        <f>BU68*BU59</f>
        <v>0</v>
      </c>
      <c r="BV69" s="305"/>
      <c r="BW69" s="304">
        <f>BW68*BW59</f>
        <v>0</v>
      </c>
      <c r="BX69" s="305"/>
      <c r="BY69" s="304">
        <f>BY68*BY59</f>
        <v>0</v>
      </c>
      <c r="BZ69" s="305"/>
      <c r="CA69" s="304">
        <f>CA68*CA59</f>
        <v>0</v>
      </c>
      <c r="CB69" s="305"/>
      <c r="CC69" s="304">
        <f>CC68*CC59</f>
        <v>0</v>
      </c>
      <c r="CD69" s="305"/>
      <c r="CE69" s="304">
        <f>CE68*CE59</f>
        <v>0</v>
      </c>
      <c r="CF69" s="103"/>
      <c r="CG69" s="104">
        <f>SUM(M69:CE69)</f>
        <v>0</v>
      </c>
    </row>
    <row r="70" spans="1:86">
      <c r="A70" s="124"/>
      <c r="B70" s="38"/>
      <c r="C70" s="62"/>
      <c r="D70" s="38"/>
      <c r="E70" s="308"/>
      <c r="F70" s="308"/>
      <c r="G70" s="308"/>
      <c r="H70" s="308"/>
      <c r="I70" s="308"/>
      <c r="J70" s="308"/>
      <c r="K70" s="308"/>
      <c r="L70" s="308"/>
      <c r="M70" s="308"/>
      <c r="N70" s="308"/>
      <c r="O70" s="308"/>
      <c r="P70" s="308"/>
      <c r="Q70" s="308"/>
      <c r="R70" s="308"/>
      <c r="S70" s="308"/>
      <c r="T70" s="308"/>
      <c r="U70" s="308"/>
      <c r="V70" s="308"/>
      <c r="W70" s="308"/>
      <c r="X70" s="308"/>
      <c r="Y70" s="308"/>
      <c r="Z70" s="308"/>
      <c r="AA70" s="292"/>
      <c r="AB70" s="308"/>
      <c r="AC70" s="292"/>
      <c r="AD70" s="308"/>
      <c r="AE70" s="308"/>
      <c r="AF70" s="308"/>
      <c r="AG70" s="292"/>
      <c r="AH70" s="308"/>
      <c r="AI70" s="308"/>
      <c r="AJ70" s="308"/>
      <c r="AK70" s="308"/>
      <c r="AL70" s="308"/>
      <c r="AM70" s="308"/>
      <c r="AN70" s="308"/>
      <c r="AO70" s="308"/>
      <c r="AP70" s="308"/>
      <c r="AQ70" s="308"/>
      <c r="AR70" s="308"/>
      <c r="AS70" s="308"/>
      <c r="AT70" s="308"/>
      <c r="AU70" s="308"/>
      <c r="AV70" s="308"/>
      <c r="AW70" s="308"/>
      <c r="AX70" s="308"/>
      <c r="AY70" s="308"/>
      <c r="AZ70" s="308"/>
      <c r="BA70" s="308"/>
      <c r="BB70" s="308"/>
      <c r="BC70" s="308"/>
      <c r="BD70" s="308"/>
      <c r="BE70" s="308"/>
      <c r="BF70" s="308"/>
      <c r="BG70" s="308"/>
      <c r="BH70" s="308"/>
      <c r="BI70" s="308"/>
      <c r="BJ70" s="308"/>
      <c r="BK70" s="308"/>
      <c r="BL70" s="308"/>
      <c r="BM70" s="308"/>
      <c r="BN70" s="308"/>
      <c r="BO70" s="308"/>
      <c r="BP70" s="308"/>
      <c r="BQ70" s="308"/>
      <c r="BR70" s="308"/>
      <c r="BS70" s="308"/>
      <c r="BT70" s="308"/>
      <c r="BU70" s="308"/>
      <c r="BV70" s="308"/>
      <c r="BW70" s="308"/>
      <c r="BX70" s="308"/>
      <c r="BY70" s="308"/>
      <c r="BZ70" s="308"/>
      <c r="CA70" s="308"/>
      <c r="CB70" s="308"/>
      <c r="CC70" s="308"/>
      <c r="CD70" s="308"/>
      <c r="CE70" s="308"/>
      <c r="CF70" s="55"/>
      <c r="CG70" s="81"/>
    </row>
    <row r="71" spans="1:86" s="307" customFormat="1" ht="23.25" thickBot="1">
      <c r="A71" s="138" t="s">
        <v>95</v>
      </c>
      <c r="B71" s="120"/>
      <c r="C71" s="58">
        <v>-140</v>
      </c>
      <c r="D71" s="93"/>
      <c r="E71" s="309">
        <f>SUM(E63,E66,E69)</f>
        <v>0</v>
      </c>
      <c r="F71" s="305"/>
      <c r="G71" s="309">
        <f>SUM(G63,G66,G69)</f>
        <v>0</v>
      </c>
      <c r="H71" s="305"/>
      <c r="I71" s="309">
        <f>SUM(I63,I66,I69)</f>
        <v>0</v>
      </c>
      <c r="J71" s="305"/>
      <c r="K71" s="309">
        <f>SUM(K63,K66,K69)</f>
        <v>0</v>
      </c>
      <c r="L71" s="305"/>
      <c r="M71" s="309">
        <f>SUM(M63,M66,M69)</f>
        <v>0</v>
      </c>
      <c r="N71" s="305"/>
      <c r="O71" s="309">
        <f>SUM(O63,O66,O69)</f>
        <v>0</v>
      </c>
      <c r="P71" s="305"/>
      <c r="Q71" s="309">
        <f>SUM(Q63,Q66,Q69)</f>
        <v>0</v>
      </c>
      <c r="R71" s="305"/>
      <c r="S71" s="309">
        <f>SUM(S63,S66,S69)</f>
        <v>0</v>
      </c>
      <c r="T71" s="305"/>
      <c r="U71" s="309">
        <f>SUM(U63,U66,U69)</f>
        <v>0</v>
      </c>
      <c r="V71" s="305"/>
      <c r="W71" s="309">
        <f>SUM(W63,W66,W69)</f>
        <v>0</v>
      </c>
      <c r="X71" s="305"/>
      <c r="Y71" s="309">
        <f>SUM(Y63,Y66,Y69)</f>
        <v>0</v>
      </c>
      <c r="Z71" s="305"/>
      <c r="AA71" s="310">
        <f>SUM(AA63,AA66,AA69)</f>
        <v>0</v>
      </c>
      <c r="AB71" s="305"/>
      <c r="AC71" s="310">
        <f>SUM(AC63,AC66,AC69)</f>
        <v>0</v>
      </c>
      <c r="AD71" s="305"/>
      <c r="AE71" s="309">
        <f>SUM(AE63,AE66,AE69)</f>
        <v>0</v>
      </c>
      <c r="AF71" s="305"/>
      <c r="AG71" s="310">
        <f>SUM(AG63,AG66,AG69)</f>
        <v>0</v>
      </c>
      <c r="AH71" s="305"/>
      <c r="AI71" s="309">
        <f>SUM(AI63,AI66,AI69)</f>
        <v>0</v>
      </c>
      <c r="AJ71" s="305"/>
      <c r="AK71" s="309">
        <f>SUM(AK63,AK66,AK69)</f>
        <v>0</v>
      </c>
      <c r="AL71" s="305"/>
      <c r="AM71" s="309">
        <f>SUM(AM63,AM66,AM69)</f>
        <v>0</v>
      </c>
      <c r="AN71" s="305"/>
      <c r="AO71" s="309">
        <f>SUM(AO63,AO66,AO69)</f>
        <v>0</v>
      </c>
      <c r="AP71" s="305"/>
      <c r="AQ71" s="309">
        <f>SUM(AQ63,AQ66,AQ69)</f>
        <v>0</v>
      </c>
      <c r="AR71" s="305"/>
      <c r="AS71" s="309">
        <f>SUM(AS63,AS66,AS69)</f>
        <v>0</v>
      </c>
      <c r="AT71" s="305"/>
      <c r="AU71" s="309">
        <f>SUM(AU63,AU66,AU69)</f>
        <v>0</v>
      </c>
      <c r="AV71" s="305"/>
      <c r="AW71" s="309">
        <f>SUM(AW63,AW66,AW69)</f>
        <v>0</v>
      </c>
      <c r="AX71" s="305"/>
      <c r="AY71" s="309">
        <f>SUM(AY63,AY66,AY69)</f>
        <v>0</v>
      </c>
      <c r="AZ71" s="305"/>
      <c r="BA71" s="309">
        <f>SUM(BA63,BA66,BA69)</f>
        <v>0</v>
      </c>
      <c r="BB71" s="305"/>
      <c r="BC71" s="309">
        <f>SUM(BC63,BC66,BC69)</f>
        <v>0</v>
      </c>
      <c r="BD71" s="305"/>
      <c r="BE71" s="309">
        <f>SUM(BE63,BE66,BE69)</f>
        <v>0</v>
      </c>
      <c r="BF71" s="305"/>
      <c r="BG71" s="309">
        <f>SUM(BG63,BG66,BG69)</f>
        <v>0</v>
      </c>
      <c r="BH71" s="305"/>
      <c r="BI71" s="309">
        <f>SUM(BI63,BI66,BI69)</f>
        <v>0</v>
      </c>
      <c r="BJ71" s="305"/>
      <c r="BK71" s="309">
        <f>SUM(BK63,BK66,BK69)</f>
        <v>0</v>
      </c>
      <c r="BL71" s="305"/>
      <c r="BM71" s="309">
        <f>SUM(BM63,BM66,BM69)</f>
        <v>0</v>
      </c>
      <c r="BN71" s="305"/>
      <c r="BO71" s="309">
        <f>SUM(BO63,BO66,BO69)</f>
        <v>0</v>
      </c>
      <c r="BP71" s="305"/>
      <c r="BQ71" s="309">
        <f>SUM(BQ63,BQ66,BQ69)</f>
        <v>0</v>
      </c>
      <c r="BR71" s="305"/>
      <c r="BS71" s="309">
        <f>SUM(BS63,BS66,BS69)</f>
        <v>0</v>
      </c>
      <c r="BT71" s="305"/>
      <c r="BU71" s="309">
        <f>SUM(BU63,BU66,BU69)</f>
        <v>0</v>
      </c>
      <c r="BV71" s="305"/>
      <c r="BW71" s="309">
        <f>SUM(BW63,BW66,BW69)</f>
        <v>0</v>
      </c>
      <c r="BX71" s="305"/>
      <c r="BY71" s="309">
        <f>SUM(BY63,BY66,BY69)</f>
        <v>0</v>
      </c>
      <c r="BZ71" s="305"/>
      <c r="CA71" s="309">
        <f>SUM(CA63,CA66,CA69)</f>
        <v>0</v>
      </c>
      <c r="CB71" s="305"/>
      <c r="CC71" s="309">
        <f>SUM(CC63,CC66,CC69)</f>
        <v>0</v>
      </c>
      <c r="CD71" s="305"/>
      <c r="CE71" s="309">
        <f>SUM(CE63,CE66,CE69)</f>
        <v>0</v>
      </c>
      <c r="CF71" s="103"/>
      <c r="CG71" s="105">
        <f>SUM(M71:CE71)</f>
        <v>0</v>
      </c>
      <c r="CH71" s="311">
        <f>SUM(CG63:CG69)</f>
        <v>0</v>
      </c>
    </row>
    <row r="72" spans="1:86" ht="12.75" thickTop="1" thickBot="1">
      <c r="A72" s="139"/>
      <c r="B72" s="121"/>
      <c r="C72" s="63"/>
      <c r="D72" s="168"/>
      <c r="E72" s="341"/>
      <c r="F72" s="341"/>
      <c r="G72" s="341"/>
      <c r="H72" s="341"/>
      <c r="I72" s="341"/>
      <c r="J72" s="341"/>
      <c r="K72" s="341"/>
      <c r="L72" s="341"/>
      <c r="M72" s="270"/>
      <c r="N72" s="270"/>
      <c r="O72" s="270"/>
      <c r="P72" s="270"/>
      <c r="Q72" s="270"/>
      <c r="R72" s="270"/>
      <c r="S72" s="270"/>
      <c r="T72" s="270"/>
      <c r="U72" s="270"/>
      <c r="V72" s="270"/>
      <c r="W72" s="270"/>
      <c r="X72" s="270"/>
      <c r="Y72" s="314"/>
      <c r="Z72" s="270"/>
      <c r="AA72" s="312"/>
      <c r="AB72" s="313"/>
      <c r="AC72" s="312"/>
      <c r="AD72" s="313"/>
      <c r="AE72" s="313"/>
      <c r="AF72" s="313"/>
      <c r="AG72" s="312"/>
      <c r="AH72" s="313"/>
      <c r="AI72" s="314"/>
      <c r="AJ72" s="313"/>
      <c r="AK72" s="313"/>
      <c r="AL72" s="313"/>
      <c r="AM72" s="313"/>
      <c r="AN72" s="313"/>
      <c r="AO72" s="314"/>
      <c r="AP72" s="313"/>
      <c r="AQ72" s="313"/>
      <c r="AR72" s="313"/>
      <c r="AS72" s="314"/>
      <c r="AT72" s="313"/>
      <c r="AU72" s="314"/>
      <c r="AV72" s="313"/>
      <c r="AW72" s="313"/>
      <c r="AX72" s="313"/>
      <c r="AY72" s="314"/>
      <c r="AZ72" s="313"/>
      <c r="BA72" s="313"/>
      <c r="BB72" s="313"/>
      <c r="BC72" s="313"/>
      <c r="BD72" s="313"/>
      <c r="BE72" s="313"/>
      <c r="BF72" s="313"/>
      <c r="BG72" s="314"/>
      <c r="BH72" s="313"/>
      <c r="BI72" s="313"/>
      <c r="BJ72" s="313"/>
      <c r="BK72" s="313"/>
      <c r="BL72" s="313"/>
      <c r="BM72" s="313"/>
      <c r="BN72" s="313"/>
      <c r="BO72" s="313"/>
      <c r="BP72" s="313"/>
      <c r="BQ72" s="313"/>
      <c r="BR72" s="313"/>
      <c r="BS72" s="313"/>
      <c r="BT72" s="313"/>
      <c r="BU72" s="314"/>
      <c r="BV72" s="313"/>
      <c r="BW72" s="313"/>
      <c r="BX72" s="313"/>
      <c r="BY72" s="314"/>
      <c r="BZ72" s="313"/>
      <c r="CA72" s="313"/>
      <c r="CB72" s="313"/>
      <c r="CC72" s="313"/>
      <c r="CD72" s="313"/>
      <c r="CE72" s="314"/>
      <c r="CF72" s="70"/>
      <c r="CG72" s="82"/>
    </row>
    <row r="73" spans="1:86">
      <c r="A73" s="315"/>
      <c r="B73" s="315"/>
      <c r="C73" s="253"/>
      <c r="D73" s="253"/>
      <c r="E73" s="253"/>
      <c r="F73" s="253"/>
      <c r="G73" s="253"/>
      <c r="H73" s="253"/>
      <c r="I73" s="253"/>
      <c r="J73" s="253"/>
      <c r="K73" s="253"/>
      <c r="L73" s="253"/>
      <c r="M73" s="315"/>
      <c r="N73" s="315"/>
      <c r="O73" s="315"/>
      <c r="P73" s="315"/>
      <c r="Q73" s="315"/>
      <c r="R73" s="315"/>
      <c r="S73" s="315"/>
      <c r="T73" s="315"/>
      <c r="U73" s="315"/>
      <c r="V73" s="315"/>
      <c r="W73" s="315"/>
      <c r="X73" s="315"/>
      <c r="Y73" s="315"/>
      <c r="Z73" s="315"/>
      <c r="AA73" s="316"/>
      <c r="AB73" s="315"/>
      <c r="AC73" s="315"/>
      <c r="AD73" s="315"/>
      <c r="AE73" s="315"/>
      <c r="AF73" s="315"/>
      <c r="AG73" s="315"/>
      <c r="AH73" s="315"/>
      <c r="AI73" s="315"/>
      <c r="AJ73" s="315"/>
      <c r="AK73" s="315"/>
      <c r="AL73" s="315"/>
      <c r="AM73" s="315"/>
      <c r="AN73" s="315"/>
      <c r="AO73" s="315"/>
      <c r="AP73" s="315"/>
      <c r="AQ73" s="315"/>
      <c r="AR73" s="315"/>
      <c r="AS73" s="315"/>
      <c r="AT73" s="315"/>
      <c r="AU73" s="315"/>
      <c r="AV73" s="315"/>
      <c r="AW73" s="315"/>
      <c r="AX73" s="315"/>
      <c r="AY73" s="315"/>
      <c r="AZ73" s="315"/>
      <c r="BA73" s="315"/>
      <c r="BB73" s="315"/>
      <c r="BC73" s="315"/>
      <c r="BD73" s="315"/>
      <c r="BE73" s="315"/>
      <c r="BF73" s="315"/>
      <c r="BG73" s="315"/>
      <c r="BH73" s="315"/>
      <c r="BI73" s="315"/>
      <c r="BJ73" s="315"/>
      <c r="BK73" s="315"/>
      <c r="BL73" s="315"/>
      <c r="BM73" s="315"/>
      <c r="BN73" s="315"/>
      <c r="BO73" s="315"/>
      <c r="BP73" s="315"/>
      <c r="BQ73" s="315"/>
      <c r="BR73" s="315"/>
      <c r="BS73" s="315"/>
      <c r="BT73" s="315"/>
      <c r="BU73" s="315"/>
      <c r="BV73" s="315"/>
      <c r="BW73" s="315"/>
      <c r="BX73" s="315"/>
      <c r="BY73" s="315"/>
      <c r="BZ73" s="315"/>
      <c r="CA73" s="315"/>
      <c r="CB73" s="315"/>
      <c r="CC73" s="315"/>
      <c r="CD73" s="315"/>
      <c r="CE73" s="315"/>
      <c r="CF73" s="315"/>
      <c r="CG73" s="315"/>
    </row>
    <row r="74" spans="1:86">
      <c r="A74" s="317" t="s">
        <v>96</v>
      </c>
      <c r="B74" s="317"/>
      <c r="C74" s="317"/>
      <c r="D74" s="317"/>
      <c r="E74" s="317"/>
      <c r="F74" s="317"/>
      <c r="G74" s="317"/>
      <c r="H74" s="317"/>
      <c r="I74" s="317"/>
      <c r="J74" s="317"/>
      <c r="K74" s="317"/>
      <c r="L74" s="317"/>
      <c r="M74" s="318"/>
      <c r="N74" s="318"/>
      <c r="O74" s="318"/>
      <c r="P74" s="318"/>
      <c r="Q74" s="318"/>
      <c r="R74" s="318"/>
      <c r="S74" s="318"/>
      <c r="T74" s="318"/>
      <c r="U74" s="318"/>
      <c r="V74" s="318"/>
      <c r="W74" s="318"/>
      <c r="X74" s="342"/>
      <c r="Y74" s="318"/>
      <c r="Z74" s="318"/>
      <c r="AA74" s="318"/>
      <c r="AB74" s="332"/>
      <c r="AC74" s="332"/>
      <c r="AD74" s="332"/>
      <c r="AE74" s="332"/>
      <c r="AF74" s="332"/>
      <c r="AG74" s="332"/>
      <c r="AH74" s="332"/>
      <c r="AI74" s="332"/>
      <c r="AJ74" s="332"/>
      <c r="AK74" s="332"/>
      <c r="AL74" s="332"/>
      <c r="AM74" s="332"/>
      <c r="AN74" s="332"/>
      <c r="AO74" s="332"/>
      <c r="AP74" s="332"/>
      <c r="AQ74" s="332"/>
      <c r="AR74" s="332"/>
      <c r="AS74" s="332"/>
      <c r="AT74" s="332"/>
      <c r="AU74" s="332"/>
      <c r="AV74" s="332"/>
      <c r="AW74" s="332"/>
      <c r="AX74" s="332"/>
      <c r="AY74" s="332"/>
      <c r="AZ74" s="332"/>
      <c r="BA74" s="332"/>
      <c r="BB74" s="332"/>
      <c r="BC74" s="332"/>
      <c r="BD74" s="332"/>
      <c r="BE74" s="332"/>
      <c r="BF74" s="332"/>
      <c r="BG74" s="332"/>
      <c r="BH74" s="332"/>
      <c r="BI74" s="332"/>
      <c r="BJ74" s="332"/>
      <c r="BK74" s="332"/>
      <c r="BL74" s="332"/>
      <c r="BM74" s="332"/>
      <c r="BN74" s="332"/>
      <c r="BO74" s="332"/>
      <c r="BP74" s="332"/>
      <c r="BQ74" s="332"/>
      <c r="BR74" s="332"/>
      <c r="BS74" s="332"/>
      <c r="BT74" s="332"/>
    </row>
    <row r="75" spans="1:86">
      <c r="A75" s="318" t="s">
        <v>97</v>
      </c>
      <c r="B75" s="318"/>
      <c r="C75" s="317"/>
      <c r="D75" s="317"/>
      <c r="E75" s="317"/>
      <c r="F75" s="317"/>
      <c r="G75" s="317"/>
      <c r="H75" s="317"/>
      <c r="I75" s="317"/>
      <c r="J75" s="317"/>
      <c r="K75" s="317"/>
      <c r="L75" s="317"/>
      <c r="M75" s="318"/>
      <c r="N75" s="318"/>
      <c r="O75" s="318"/>
      <c r="P75" s="318"/>
      <c r="Q75" s="318"/>
      <c r="R75" s="318"/>
      <c r="S75" s="318"/>
      <c r="T75" s="318"/>
      <c r="U75" s="318"/>
      <c r="V75" s="318"/>
      <c r="W75" s="318"/>
      <c r="X75" s="342"/>
      <c r="Y75" s="318"/>
      <c r="Z75" s="318"/>
      <c r="AA75" s="318"/>
      <c r="AB75" s="332"/>
      <c r="AC75" s="332"/>
      <c r="AD75" s="332"/>
      <c r="AE75" s="332"/>
      <c r="AF75" s="332"/>
      <c r="AG75" s="332"/>
      <c r="AH75" s="332"/>
      <c r="AI75" s="332"/>
      <c r="AJ75" s="332"/>
      <c r="AK75" s="332"/>
      <c r="AL75" s="332"/>
      <c r="AM75" s="332"/>
      <c r="AN75" s="332"/>
      <c r="AO75" s="332"/>
      <c r="AP75" s="332"/>
      <c r="AQ75" s="332"/>
      <c r="AR75" s="332"/>
      <c r="AS75" s="332"/>
      <c r="AT75" s="332"/>
      <c r="AU75" s="332"/>
      <c r="AV75" s="332"/>
      <c r="AW75" s="332"/>
      <c r="AX75" s="332"/>
      <c r="AY75" s="332"/>
      <c r="AZ75" s="332"/>
      <c r="BA75" s="332"/>
      <c r="BB75" s="332"/>
      <c r="BC75" s="332"/>
      <c r="BD75" s="332"/>
      <c r="BE75" s="332"/>
      <c r="BF75" s="332"/>
      <c r="BG75" s="332"/>
      <c r="BH75" s="332"/>
      <c r="BI75" s="332"/>
      <c r="BJ75" s="332"/>
      <c r="BK75" s="332"/>
      <c r="BL75" s="332"/>
      <c r="BM75" s="332"/>
      <c r="BN75" s="332"/>
      <c r="BO75" s="332"/>
      <c r="BP75" s="332"/>
      <c r="BQ75" s="332"/>
      <c r="BR75" s="332"/>
      <c r="BS75" s="332"/>
      <c r="BT75" s="332"/>
    </row>
    <row r="76" spans="1:86">
      <c r="A76" s="319" t="s">
        <v>98</v>
      </c>
      <c r="B76" s="320"/>
      <c r="C76" s="320"/>
      <c r="D76" s="320"/>
      <c r="E76" s="320"/>
      <c r="F76" s="320"/>
      <c r="G76" s="320"/>
      <c r="H76" s="320"/>
      <c r="I76" s="320"/>
      <c r="J76" s="320"/>
      <c r="K76" s="320"/>
      <c r="L76" s="320"/>
      <c r="M76" s="320"/>
      <c r="N76" s="320"/>
      <c r="O76" s="320"/>
      <c r="P76" s="320"/>
      <c r="Q76" s="320"/>
      <c r="R76" s="320"/>
      <c r="S76" s="320"/>
      <c r="T76" s="320"/>
      <c r="U76" s="320"/>
      <c r="V76" s="320"/>
      <c r="W76" s="320"/>
      <c r="X76" s="320"/>
      <c r="Y76" s="320"/>
      <c r="Z76" s="320"/>
      <c r="AA76" s="320"/>
      <c r="AB76" s="333"/>
      <c r="AC76" s="333"/>
      <c r="AD76" s="333"/>
      <c r="AE76" s="333"/>
      <c r="AF76" s="333"/>
      <c r="AG76" s="333"/>
      <c r="AH76" s="333"/>
      <c r="AI76" s="333"/>
      <c r="AJ76" s="333"/>
      <c r="AK76" s="333"/>
      <c r="AL76" s="333"/>
      <c r="AM76" s="333"/>
      <c r="AN76" s="333"/>
      <c r="AO76" s="333"/>
      <c r="AP76" s="333"/>
      <c r="AQ76" s="333"/>
      <c r="AR76" s="333"/>
      <c r="AS76" s="333"/>
      <c r="AT76" s="333"/>
      <c r="AU76" s="333"/>
      <c r="AV76" s="333"/>
      <c r="AW76" s="333"/>
      <c r="AX76" s="333"/>
      <c r="AY76" s="333"/>
      <c r="AZ76" s="333"/>
      <c r="BA76" s="333"/>
      <c r="BB76" s="333"/>
      <c r="BC76" s="333"/>
      <c r="BD76" s="333"/>
      <c r="BE76" s="333"/>
      <c r="BF76" s="333"/>
      <c r="BG76" s="333"/>
      <c r="BH76" s="334"/>
      <c r="BI76" s="334"/>
      <c r="BJ76" s="334"/>
      <c r="BK76" s="334"/>
      <c r="BL76" s="334"/>
      <c r="BM76" s="334"/>
      <c r="BN76" s="334"/>
      <c r="BO76" s="334"/>
      <c r="BP76" s="334"/>
      <c r="BQ76" s="334"/>
      <c r="BR76" s="334"/>
      <c r="BS76" s="334"/>
      <c r="BT76" s="334"/>
      <c r="BU76" s="328"/>
      <c r="BV76" s="328"/>
      <c r="BW76" s="328"/>
      <c r="BX76" s="328"/>
      <c r="BY76" s="328"/>
    </row>
    <row r="77" spans="1:86">
      <c r="A77" s="320"/>
      <c r="B77" s="320"/>
      <c r="C77" s="320"/>
      <c r="D77" s="320"/>
      <c r="E77" s="320"/>
      <c r="F77" s="320"/>
      <c r="G77" s="320"/>
      <c r="H77" s="320"/>
      <c r="I77" s="320"/>
      <c r="J77" s="320"/>
      <c r="K77" s="320"/>
      <c r="L77" s="320"/>
      <c r="M77" s="320"/>
      <c r="N77" s="320"/>
      <c r="O77" s="320"/>
      <c r="P77" s="320"/>
      <c r="Q77" s="320"/>
      <c r="R77" s="320"/>
      <c r="S77" s="320"/>
      <c r="T77" s="320"/>
      <c r="U77" s="320"/>
      <c r="V77" s="320"/>
      <c r="W77" s="320"/>
      <c r="X77" s="320"/>
      <c r="Y77" s="320"/>
      <c r="Z77" s="320"/>
      <c r="AA77" s="320"/>
      <c r="AB77" s="334"/>
      <c r="AC77" s="334"/>
      <c r="AD77" s="334"/>
      <c r="AE77" s="334"/>
      <c r="AF77" s="334"/>
      <c r="AG77" s="334"/>
      <c r="AH77" s="334"/>
      <c r="AI77" s="334"/>
      <c r="AJ77" s="334"/>
      <c r="AK77" s="334"/>
      <c r="AL77" s="334"/>
      <c r="AM77" s="334"/>
      <c r="AN77" s="334"/>
      <c r="AO77" s="334"/>
      <c r="AP77" s="334"/>
      <c r="AQ77" s="334"/>
      <c r="AR77" s="334"/>
      <c r="AS77" s="334"/>
      <c r="AT77" s="334"/>
      <c r="AU77" s="334"/>
      <c r="AV77" s="334"/>
      <c r="AW77" s="334"/>
      <c r="AX77" s="334"/>
      <c r="AY77" s="334"/>
      <c r="AZ77" s="334"/>
      <c r="BA77" s="334"/>
      <c r="BB77" s="334"/>
      <c r="BC77" s="334"/>
      <c r="BD77" s="334"/>
      <c r="BE77" s="334"/>
      <c r="BF77" s="334"/>
      <c r="BG77" s="334"/>
      <c r="BH77" s="334"/>
      <c r="BI77" s="334"/>
      <c r="BJ77" s="334"/>
      <c r="BK77" s="334"/>
      <c r="BL77" s="334"/>
      <c r="BM77" s="334"/>
      <c r="BN77" s="334"/>
      <c r="BO77" s="334"/>
      <c r="BP77" s="334"/>
      <c r="BQ77" s="334"/>
      <c r="BR77" s="334"/>
      <c r="BS77" s="334"/>
      <c r="BT77" s="334"/>
      <c r="BU77" s="328"/>
      <c r="BV77" s="328"/>
      <c r="BW77" s="328"/>
      <c r="BX77" s="328"/>
      <c r="BY77" s="328"/>
    </row>
    <row r="78" spans="1:86">
      <c r="A78" s="388" t="s">
        <v>122</v>
      </c>
      <c r="B78" s="388"/>
      <c r="C78" s="388"/>
      <c r="D78" s="388"/>
      <c r="E78" s="388"/>
      <c r="F78" s="388"/>
      <c r="G78" s="388"/>
      <c r="H78" s="388"/>
      <c r="I78" s="388"/>
      <c r="J78" s="388"/>
      <c r="K78" s="388"/>
      <c r="L78" s="388"/>
      <c r="M78" s="388"/>
      <c r="N78" s="388"/>
      <c r="O78" s="388"/>
      <c r="P78" s="388"/>
      <c r="Q78" s="388"/>
      <c r="R78" s="388"/>
      <c r="S78" s="388"/>
    </row>
    <row r="79" spans="1:86">
      <c r="A79" s="388"/>
      <c r="B79" s="388"/>
      <c r="C79" s="388"/>
      <c r="D79" s="388"/>
      <c r="E79" s="388"/>
      <c r="F79" s="388"/>
      <c r="G79" s="388"/>
      <c r="H79" s="388"/>
      <c r="I79" s="388"/>
      <c r="J79" s="388"/>
      <c r="K79" s="388"/>
      <c r="L79" s="388"/>
      <c r="M79" s="388"/>
      <c r="N79" s="388"/>
      <c r="O79" s="388"/>
      <c r="P79" s="388"/>
      <c r="Q79" s="388"/>
      <c r="R79" s="388"/>
      <c r="S79" s="388"/>
    </row>
    <row r="80" spans="1:86">
      <c r="A80" s="388"/>
      <c r="B80" s="388"/>
      <c r="C80" s="388"/>
      <c r="D80" s="388"/>
      <c r="E80" s="388"/>
      <c r="F80" s="388"/>
      <c r="G80" s="388"/>
      <c r="H80" s="388"/>
      <c r="I80" s="388"/>
      <c r="J80" s="388"/>
      <c r="K80" s="388"/>
      <c r="L80" s="388"/>
      <c r="M80" s="388"/>
      <c r="N80" s="388"/>
      <c r="O80" s="388"/>
      <c r="P80" s="388"/>
      <c r="Q80" s="388"/>
      <c r="R80" s="388"/>
      <c r="S80" s="388"/>
    </row>
    <row r="81" spans="1:86">
      <c r="A81" s="331"/>
      <c r="B81" s="332"/>
      <c r="C81" s="329"/>
      <c r="D81" s="329"/>
      <c r="E81" s="329"/>
      <c r="F81" s="329"/>
      <c r="G81" s="329"/>
      <c r="H81" s="329"/>
      <c r="I81" s="329"/>
      <c r="J81" s="329"/>
      <c r="K81" s="329"/>
      <c r="L81" s="329"/>
      <c r="M81" s="330"/>
      <c r="N81" s="330"/>
      <c r="O81" s="330"/>
      <c r="P81" s="330"/>
      <c r="Q81" s="330"/>
      <c r="R81" s="330"/>
      <c r="S81" s="330"/>
    </row>
    <row r="82" spans="1:86">
      <c r="A82" s="331"/>
      <c r="B82" s="332"/>
      <c r="C82" s="329"/>
      <c r="D82" s="329"/>
      <c r="E82" s="329"/>
      <c r="F82" s="329"/>
      <c r="G82" s="329"/>
      <c r="H82" s="329"/>
      <c r="I82" s="329"/>
      <c r="J82" s="329"/>
      <c r="K82" s="329"/>
      <c r="L82" s="329"/>
      <c r="M82" s="330"/>
      <c r="N82" s="330"/>
      <c r="O82" s="330"/>
      <c r="P82" s="330"/>
      <c r="Q82" s="330"/>
      <c r="R82" s="330"/>
      <c r="S82" s="330"/>
    </row>
    <row r="83" spans="1:86">
      <c r="A83" s="331"/>
      <c r="B83" s="332"/>
      <c r="C83" s="329"/>
      <c r="D83" s="329"/>
      <c r="E83" s="329"/>
      <c r="F83" s="329"/>
      <c r="G83" s="329"/>
      <c r="H83" s="329"/>
      <c r="I83" s="329"/>
      <c r="J83" s="329"/>
      <c r="K83" s="329"/>
      <c r="L83" s="329"/>
      <c r="M83" s="330"/>
      <c r="N83" s="330"/>
      <c r="O83" s="330"/>
      <c r="P83" s="330"/>
      <c r="Q83" s="330"/>
      <c r="R83" s="330"/>
      <c r="S83" s="330"/>
    </row>
    <row r="84" spans="1:86">
      <c r="CH84" s="247" t="s">
        <v>147</v>
      </c>
    </row>
  </sheetData>
  <sheetProtection algorithmName="SHA-512" hashValue="cODczsmXqwc8lyFZG0GgqVlnpkgnEh3/9x4hOCA7GMLCfrBpRw3SlWvUB4HnpW35PwfY74QlbEe2ph0pmhSM8w==" saltValue="zz8U77opqW/qrGE4STy5WA==" spinCount="100000" sheet="1" objects="1" scenarios="1" insertColumns="0" deleteColumns="0" selectLockedCells="1"/>
  <mergeCells count="3">
    <mergeCell ref="CG11:CG19"/>
    <mergeCell ref="A47:B48"/>
    <mergeCell ref="A78:S80"/>
  </mergeCells>
  <conditionalFormatting sqref="CH54">
    <cfRule type="cellIs" dxfId="2" priority="5" operator="notEqual">
      <formula>$DY$54</formula>
    </cfRule>
    <cfRule type="cellIs" priority="6" operator="notEqual">
      <formula>$DY$54</formula>
    </cfRule>
  </conditionalFormatting>
  <conditionalFormatting sqref="CH59">
    <cfRule type="cellIs" dxfId="1" priority="3" operator="notEqual">
      <formula>$DY$59</formula>
    </cfRule>
    <cfRule type="cellIs" priority="4" operator="notEqual">
      <formula>$DY$54</formula>
    </cfRule>
  </conditionalFormatting>
  <conditionalFormatting sqref="CH71">
    <cfRule type="cellIs" dxfId="0" priority="1" operator="notEqual">
      <formula>$DY$59</formula>
    </cfRule>
    <cfRule type="cellIs" priority="2" operator="notEqual">
      <formula>$DY$54</formula>
    </cfRule>
  </conditionalFormatting>
  <pageMargins left="0.7" right="0.7" top="0.75" bottom="0.75" header="0.3" footer="0.3"/>
  <pageSetup paperSize="120" scale="52" fitToWidth="3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C24CE-E945-4DB7-9ED8-797E6E675DB6}">
  <sheetPr>
    <tabColor rgb="FF002060"/>
  </sheetPr>
  <dimension ref="A1:I52"/>
  <sheetViews>
    <sheetView showGridLines="0" workbookViewId="0">
      <pane xSplit="9" ySplit="7" topLeftCell="J8" activePane="bottomRight" state="frozen"/>
      <selection pane="topRight" activeCell="J1" sqref="J1"/>
      <selection pane="bottomLeft" activeCell="A8" sqref="A8"/>
      <selection pane="bottomRight" activeCell="J8" sqref="J8"/>
    </sheetView>
  </sheetViews>
  <sheetFormatPr baseColWidth="10" defaultColWidth="11.42578125" defaultRowHeight="12"/>
  <cols>
    <col min="1" max="1" width="3.7109375" style="232" customWidth="1"/>
    <col min="2" max="2" width="5.7109375" style="232" customWidth="1"/>
    <col min="3" max="5" width="3.7109375" style="232" customWidth="1"/>
    <col min="6" max="6" width="37.7109375" style="232" customWidth="1"/>
    <col min="7" max="7" width="3.7109375" style="232" customWidth="1"/>
    <col min="8" max="8" width="37.7109375" style="232" customWidth="1"/>
    <col min="9" max="9" width="5.7109375" style="232" customWidth="1"/>
    <col min="10" max="16384" width="11.42578125" style="232"/>
  </cols>
  <sheetData>
    <row r="1" spans="1:9">
      <c r="A1" s="203"/>
      <c r="B1" s="203"/>
      <c r="C1" s="203"/>
      <c r="D1" s="203"/>
      <c r="E1" s="203"/>
      <c r="F1" s="203"/>
      <c r="G1" s="203"/>
      <c r="H1" s="203"/>
      <c r="I1" s="203"/>
    </row>
    <row r="2" spans="1:9" ht="6" customHeight="1">
      <c r="A2" s="203"/>
      <c r="B2" s="204"/>
      <c r="C2" s="205"/>
      <c r="D2" s="205"/>
      <c r="E2" s="205"/>
      <c r="F2" s="205"/>
      <c r="G2" s="205"/>
      <c r="H2" s="205"/>
      <c r="I2" s="206"/>
    </row>
    <row r="3" spans="1:9">
      <c r="A3" s="203"/>
      <c r="B3" s="393" t="s">
        <v>123</v>
      </c>
      <c r="C3" s="394"/>
      <c r="D3" s="394"/>
      <c r="E3" s="394"/>
      <c r="F3" s="394"/>
      <c r="G3" s="394"/>
      <c r="H3" s="394"/>
      <c r="I3" s="395"/>
    </row>
    <row r="4" spans="1:9">
      <c r="A4" s="203"/>
      <c r="B4" s="396" t="s">
        <v>124</v>
      </c>
      <c r="C4" s="397"/>
      <c r="D4" s="397"/>
      <c r="E4" s="397"/>
      <c r="F4" s="397"/>
      <c r="G4" s="397"/>
      <c r="H4" s="397"/>
      <c r="I4" s="398"/>
    </row>
    <row r="5" spans="1:9">
      <c r="A5" s="203"/>
      <c r="B5" s="396"/>
      <c r="C5" s="397"/>
      <c r="D5" s="397"/>
      <c r="E5" s="397"/>
      <c r="F5" s="397"/>
      <c r="G5" s="397"/>
      <c r="H5" s="397"/>
      <c r="I5" s="398"/>
    </row>
    <row r="6" spans="1:9">
      <c r="A6" s="203"/>
      <c r="B6" s="396" t="s">
        <v>125</v>
      </c>
      <c r="C6" s="397"/>
      <c r="D6" s="397"/>
      <c r="E6" s="397"/>
      <c r="F6" s="397"/>
      <c r="G6" s="397"/>
      <c r="H6" s="397"/>
      <c r="I6" s="398"/>
    </row>
    <row r="7" spans="1:9" ht="6" customHeight="1">
      <c r="A7" s="203"/>
      <c r="B7" s="208"/>
      <c r="C7" s="209"/>
      <c r="D7" s="209"/>
      <c r="E7" s="209"/>
      <c r="F7" s="209"/>
      <c r="G7" s="209"/>
      <c r="H7" s="209"/>
      <c r="I7" s="210"/>
    </row>
    <row r="8" spans="1:9">
      <c r="A8" s="203"/>
      <c r="B8" s="211"/>
      <c r="C8" s="212"/>
      <c r="D8" s="212"/>
      <c r="E8" s="212"/>
      <c r="F8" s="212"/>
      <c r="G8" s="212"/>
      <c r="H8" s="212"/>
      <c r="I8" s="213"/>
    </row>
    <row r="9" spans="1:9">
      <c r="A9" s="203"/>
      <c r="B9" s="211"/>
      <c r="C9" s="214" t="s">
        <v>126</v>
      </c>
      <c r="D9" s="214"/>
      <c r="E9" s="214"/>
      <c r="F9" s="215"/>
      <c r="G9" s="216"/>
      <c r="H9" s="216"/>
      <c r="I9" s="217"/>
    </row>
    <row r="10" spans="1:9" ht="12.75" thickBot="1">
      <c r="A10" s="203"/>
      <c r="B10" s="211"/>
      <c r="C10" s="214"/>
      <c r="D10" s="214"/>
      <c r="E10" s="214"/>
      <c r="F10" s="212"/>
      <c r="G10" s="212"/>
      <c r="H10" s="212"/>
      <c r="I10" s="213"/>
    </row>
    <row r="11" spans="1:9">
      <c r="A11" s="203"/>
      <c r="B11" s="211"/>
      <c r="C11" s="212" t="s">
        <v>127</v>
      </c>
      <c r="D11" s="212"/>
      <c r="E11" s="212"/>
      <c r="F11" s="238"/>
      <c r="G11" s="240" t="s">
        <v>128</v>
      </c>
      <c r="H11" s="238"/>
      <c r="I11" s="213" t="s">
        <v>128</v>
      </c>
    </row>
    <row r="12" spans="1:9" s="144" customFormat="1" ht="11.25">
      <c r="A12" s="44"/>
      <c r="B12" s="233"/>
      <c r="C12" s="4"/>
      <c r="D12" s="4"/>
      <c r="E12" s="4"/>
      <c r="F12" s="219" t="s">
        <v>129</v>
      </c>
      <c r="G12" s="219"/>
      <c r="H12" s="219" t="s">
        <v>130</v>
      </c>
      <c r="I12" s="234"/>
    </row>
    <row r="13" spans="1:9" ht="6" customHeight="1">
      <c r="A13" s="203"/>
      <c r="B13" s="211"/>
      <c r="C13" s="212"/>
      <c r="D13" s="212"/>
      <c r="E13" s="212"/>
      <c r="F13" s="221"/>
      <c r="G13" s="222"/>
      <c r="H13" s="223"/>
      <c r="I13" s="220"/>
    </row>
    <row r="14" spans="1:9">
      <c r="A14" s="203"/>
      <c r="B14" s="211"/>
      <c r="C14" s="212" t="s">
        <v>131</v>
      </c>
      <c r="D14" s="212"/>
      <c r="E14" s="212"/>
      <c r="F14" s="399"/>
      <c r="G14" s="399"/>
      <c r="H14" s="399"/>
      <c r="I14" s="220" t="s">
        <v>128</v>
      </c>
    </row>
    <row r="15" spans="1:9" s="144" customFormat="1" ht="11.25">
      <c r="A15" s="44"/>
      <c r="B15" s="233"/>
      <c r="C15" s="219"/>
      <c r="D15" s="219"/>
      <c r="E15" s="219"/>
      <c r="F15" s="400" t="s">
        <v>132</v>
      </c>
      <c r="G15" s="400"/>
      <c r="H15" s="400"/>
      <c r="I15" s="234"/>
    </row>
    <row r="16" spans="1:9" ht="6" customHeight="1">
      <c r="A16" s="203"/>
      <c r="B16" s="211"/>
      <c r="C16" s="221"/>
      <c r="D16" s="221"/>
      <c r="E16" s="221"/>
      <c r="F16" s="221"/>
      <c r="G16" s="221"/>
      <c r="H16" s="221"/>
      <c r="I16" s="220"/>
    </row>
    <row r="17" spans="1:9">
      <c r="A17" s="203"/>
      <c r="B17" s="211"/>
      <c r="C17" s="216" t="s">
        <v>133</v>
      </c>
      <c r="D17" s="216"/>
      <c r="E17" s="216"/>
      <c r="F17" s="216"/>
      <c r="G17" s="216"/>
      <c r="H17" s="216"/>
      <c r="I17" s="217"/>
    </row>
    <row r="18" spans="1:9" ht="12.75" thickBot="1">
      <c r="A18" s="203"/>
      <c r="B18" s="211"/>
      <c r="C18" s="224"/>
      <c r="D18" s="224"/>
      <c r="E18" s="224"/>
      <c r="F18" s="224"/>
      <c r="G18" s="224"/>
      <c r="H18" s="224"/>
      <c r="I18" s="217"/>
    </row>
    <row r="19" spans="1:9">
      <c r="A19" s="203"/>
      <c r="B19" s="211"/>
      <c r="C19" s="216"/>
      <c r="D19" s="225" t="s">
        <v>134</v>
      </c>
      <c r="E19" s="216" t="s">
        <v>135</v>
      </c>
      <c r="F19" s="216"/>
      <c r="G19" s="216"/>
      <c r="H19" s="216"/>
      <c r="I19" s="217"/>
    </row>
    <row r="20" spans="1:9" ht="6" customHeight="1">
      <c r="A20" s="203"/>
      <c r="B20" s="211"/>
      <c r="C20" s="216"/>
      <c r="D20" s="216"/>
      <c r="E20" s="216"/>
      <c r="F20" s="216"/>
      <c r="G20" s="216"/>
      <c r="H20" s="216"/>
      <c r="I20" s="213"/>
    </row>
    <row r="21" spans="1:9">
      <c r="A21" s="203"/>
      <c r="B21" s="211"/>
      <c r="C21" s="216"/>
      <c r="D21" s="216"/>
      <c r="E21" s="392">
        <f>+F14</f>
        <v>0</v>
      </c>
      <c r="F21" s="392"/>
      <c r="G21" s="392"/>
      <c r="H21" s="392"/>
      <c r="I21" s="213" t="s">
        <v>136</v>
      </c>
    </row>
    <row r="22" spans="1:9" s="144" customFormat="1" ht="11.25">
      <c r="A22" s="44"/>
      <c r="B22" s="233"/>
      <c r="C22" s="1"/>
      <c r="D22" s="1"/>
      <c r="E22" s="400" t="s">
        <v>137</v>
      </c>
      <c r="F22" s="400"/>
      <c r="G22" s="400"/>
      <c r="H22" s="400"/>
      <c r="I22" s="235"/>
    </row>
    <row r="23" spans="1:9">
      <c r="A23" s="203"/>
      <c r="B23" s="211"/>
      <c r="C23" s="216"/>
      <c r="D23" s="216"/>
      <c r="E23" s="216"/>
      <c r="F23" s="216"/>
      <c r="G23" s="216"/>
      <c r="H23" s="216"/>
      <c r="I23" s="213"/>
    </row>
    <row r="24" spans="1:9">
      <c r="A24" s="203"/>
      <c r="B24" s="211"/>
      <c r="C24" s="216"/>
      <c r="D24" s="216"/>
      <c r="E24" s="402" t="s">
        <v>151</v>
      </c>
      <c r="F24" s="402"/>
      <c r="G24" s="402"/>
      <c r="H24" s="402"/>
      <c r="I24" s="213"/>
    </row>
    <row r="25" spans="1:9">
      <c r="A25" s="203"/>
      <c r="B25" s="211"/>
      <c r="C25" s="216"/>
      <c r="D25" s="216"/>
      <c r="E25" s="402"/>
      <c r="F25" s="402"/>
      <c r="G25" s="402"/>
      <c r="H25" s="402"/>
      <c r="I25" s="213"/>
    </row>
    <row r="26" spans="1:9" ht="6" customHeight="1">
      <c r="A26" s="203"/>
      <c r="B26" s="211"/>
      <c r="C26" s="216"/>
      <c r="D26" s="216"/>
      <c r="E26" s="216"/>
      <c r="F26" s="216"/>
      <c r="G26" s="216"/>
      <c r="H26" s="216"/>
      <c r="I26" s="213"/>
    </row>
    <row r="27" spans="1:9" ht="6" customHeight="1">
      <c r="A27" s="203"/>
      <c r="B27" s="211"/>
      <c r="C27" s="216"/>
      <c r="D27" s="216"/>
      <c r="E27" s="218"/>
      <c r="F27" s="218"/>
      <c r="G27" s="218"/>
      <c r="H27" s="218"/>
      <c r="I27" s="213"/>
    </row>
    <row r="28" spans="1:9">
      <c r="A28" s="203"/>
      <c r="B28" s="211"/>
      <c r="C28" s="216"/>
      <c r="D28" s="226"/>
      <c r="E28" s="226" t="s">
        <v>138</v>
      </c>
      <c r="F28" s="216"/>
      <c r="G28" s="216"/>
      <c r="H28" s="216"/>
      <c r="I28" s="227"/>
    </row>
    <row r="29" spans="1:9">
      <c r="A29" s="203"/>
      <c r="B29" s="211"/>
      <c r="C29" s="216"/>
      <c r="D29" s="216"/>
      <c r="E29" s="216"/>
      <c r="F29" s="216"/>
      <c r="G29" s="216"/>
      <c r="H29" s="216"/>
      <c r="I29" s="227"/>
    </row>
    <row r="30" spans="1:9">
      <c r="A30" s="203"/>
      <c r="B30" s="211"/>
      <c r="C30" s="216"/>
      <c r="D30" s="225" t="s">
        <v>139</v>
      </c>
      <c r="E30" s="216" t="s">
        <v>140</v>
      </c>
      <c r="F30" s="216"/>
      <c r="G30" s="216"/>
      <c r="H30" s="216"/>
      <c r="I30" s="227"/>
    </row>
    <row r="31" spans="1:9" ht="6" customHeight="1">
      <c r="A31" s="203"/>
      <c r="B31" s="211"/>
      <c r="C31" s="216"/>
      <c r="D31" s="216"/>
      <c r="E31" s="216"/>
      <c r="F31" s="216"/>
      <c r="G31" s="216"/>
      <c r="H31" s="216"/>
      <c r="I31" s="227"/>
    </row>
    <row r="32" spans="1:9">
      <c r="A32" s="203"/>
      <c r="B32" s="211"/>
      <c r="C32" s="216"/>
      <c r="D32" s="216"/>
      <c r="E32" s="392">
        <f>+F14</f>
        <v>0</v>
      </c>
      <c r="F32" s="392"/>
      <c r="G32" s="392"/>
      <c r="H32" s="392"/>
      <c r="I32" s="213"/>
    </row>
    <row r="33" spans="1:9" s="144" customFormat="1" ht="11.25">
      <c r="A33" s="44"/>
      <c r="B33" s="233"/>
      <c r="C33" s="1"/>
      <c r="D33" s="1"/>
      <c r="E33" s="400" t="s">
        <v>137</v>
      </c>
      <c r="F33" s="400"/>
      <c r="G33" s="400"/>
      <c r="H33" s="400"/>
      <c r="I33" s="235"/>
    </row>
    <row r="34" spans="1:9">
      <c r="A34" s="203"/>
      <c r="B34" s="211"/>
      <c r="C34" s="216"/>
      <c r="D34" s="216"/>
      <c r="E34" s="216"/>
      <c r="F34" s="216"/>
      <c r="G34" s="216"/>
      <c r="H34" s="216"/>
      <c r="I34" s="213"/>
    </row>
    <row r="35" spans="1:9">
      <c r="A35" s="203"/>
      <c r="B35" s="211"/>
      <c r="C35" s="216"/>
      <c r="D35" s="216"/>
      <c r="E35" s="216" t="s">
        <v>152</v>
      </c>
      <c r="F35" s="216"/>
      <c r="G35" s="216"/>
      <c r="H35" s="216"/>
      <c r="I35" s="213"/>
    </row>
    <row r="36" spans="1:9">
      <c r="A36" s="203"/>
      <c r="B36" s="211"/>
      <c r="C36" s="216"/>
      <c r="D36" s="216"/>
      <c r="E36" s="216"/>
      <c r="F36" s="216"/>
      <c r="G36" s="216"/>
      <c r="H36" s="216"/>
      <c r="I36" s="213"/>
    </row>
    <row r="37" spans="1:9">
      <c r="A37" s="203"/>
      <c r="B37" s="211"/>
      <c r="C37" s="403" t="s">
        <v>141</v>
      </c>
      <c r="D37" s="403"/>
      <c r="E37" s="403"/>
      <c r="F37" s="403"/>
      <c r="G37" s="403"/>
      <c r="H37" s="403"/>
      <c r="I37" s="213"/>
    </row>
    <row r="38" spans="1:9">
      <c r="A38" s="203"/>
      <c r="B38" s="211"/>
      <c r="C38" s="403"/>
      <c r="D38" s="403"/>
      <c r="E38" s="403"/>
      <c r="F38" s="403"/>
      <c r="G38" s="403"/>
      <c r="H38" s="403"/>
      <c r="I38" s="213"/>
    </row>
    <row r="39" spans="1:9">
      <c r="A39" s="203"/>
      <c r="B39" s="211"/>
      <c r="C39" s="403"/>
      <c r="D39" s="403"/>
      <c r="E39" s="403"/>
      <c r="F39" s="403"/>
      <c r="G39" s="403"/>
      <c r="H39" s="403"/>
      <c r="I39" s="213"/>
    </row>
    <row r="40" spans="1:9">
      <c r="A40" s="203"/>
      <c r="B40" s="211"/>
      <c r="C40" s="216"/>
      <c r="D40" s="216"/>
      <c r="E40" s="216"/>
      <c r="F40" s="216"/>
      <c r="G40" s="216"/>
      <c r="H40" s="216"/>
      <c r="I40" s="213"/>
    </row>
    <row r="41" spans="1:9">
      <c r="A41" s="203"/>
      <c r="B41" s="211"/>
      <c r="C41" s="226" t="s">
        <v>142</v>
      </c>
      <c r="D41" s="226"/>
      <c r="E41" s="226"/>
      <c r="F41" s="212"/>
      <c r="G41" s="212"/>
      <c r="H41" s="212"/>
      <c r="I41" s="228"/>
    </row>
    <row r="42" spans="1:9" ht="6" customHeight="1">
      <c r="A42" s="203"/>
      <c r="B42" s="211"/>
      <c r="C42" s="226"/>
      <c r="D42" s="226"/>
      <c r="E42" s="226"/>
      <c r="F42" s="218"/>
      <c r="G42" s="218"/>
      <c r="H42" s="218"/>
      <c r="I42" s="228"/>
    </row>
    <row r="43" spans="1:9">
      <c r="A43" s="203"/>
      <c r="B43" s="211"/>
      <c r="C43" s="226"/>
      <c r="D43" s="226"/>
      <c r="E43" s="226"/>
      <c r="F43" s="401" t="s">
        <v>143</v>
      </c>
      <c r="G43" s="401"/>
      <c r="H43" s="401"/>
      <c r="I43" s="228"/>
    </row>
    <row r="44" spans="1:9">
      <c r="A44" s="203"/>
      <c r="B44" s="211"/>
      <c r="C44" s="229"/>
      <c r="D44" s="229"/>
      <c r="E44" s="229"/>
      <c r="F44" s="218"/>
      <c r="G44" s="212"/>
      <c r="H44" s="212"/>
      <c r="I44" s="228"/>
    </row>
    <row r="45" spans="1:9" ht="6" customHeight="1">
      <c r="A45" s="203"/>
      <c r="B45" s="211"/>
      <c r="C45" s="229"/>
      <c r="D45" s="229"/>
      <c r="E45" s="229"/>
      <c r="F45" s="218"/>
      <c r="G45" s="212"/>
      <c r="H45" s="212"/>
      <c r="I45" s="228"/>
    </row>
    <row r="46" spans="1:9">
      <c r="A46" s="203"/>
      <c r="B46" s="211"/>
      <c r="C46" s="218"/>
      <c r="D46" s="218"/>
      <c r="E46" s="218"/>
      <c r="F46" s="239"/>
      <c r="G46" s="221"/>
      <c r="H46" s="242"/>
      <c r="I46" s="228"/>
    </row>
    <row r="47" spans="1:9" s="144" customFormat="1" ht="11.25">
      <c r="A47" s="44"/>
      <c r="B47" s="233"/>
      <c r="C47" s="236"/>
      <c r="D47" s="236"/>
      <c r="E47" s="236"/>
      <c r="F47" s="219" t="s">
        <v>144</v>
      </c>
      <c r="G47" s="219"/>
      <c r="H47" s="219" t="s">
        <v>145</v>
      </c>
      <c r="I47" s="237"/>
    </row>
    <row r="48" spans="1:9" ht="6" customHeight="1">
      <c r="A48" s="203"/>
      <c r="B48" s="211"/>
      <c r="C48" s="229"/>
      <c r="D48" s="229"/>
      <c r="E48" s="229"/>
      <c r="F48" s="218"/>
      <c r="G48" s="212"/>
      <c r="H48" s="212"/>
      <c r="I48" s="228"/>
    </row>
    <row r="49" spans="1:9">
      <c r="A49" s="203"/>
      <c r="B49" s="211"/>
      <c r="C49" s="229"/>
      <c r="D49" s="229"/>
      <c r="E49" s="229"/>
      <c r="F49" s="241">
        <f>+F11</f>
        <v>0</v>
      </c>
      <c r="G49" s="207"/>
      <c r="H49" s="241">
        <f>+H11</f>
        <v>0</v>
      </c>
      <c r="I49" s="228"/>
    </row>
    <row r="50" spans="1:9" s="144" customFormat="1" ht="11.25">
      <c r="A50" s="44"/>
      <c r="B50" s="233"/>
      <c r="C50" s="236"/>
      <c r="D50" s="236"/>
      <c r="E50" s="236"/>
      <c r="F50" s="219" t="s">
        <v>129</v>
      </c>
      <c r="G50" s="219"/>
      <c r="H50" s="219" t="s">
        <v>130</v>
      </c>
      <c r="I50" s="237"/>
    </row>
    <row r="51" spans="1:9">
      <c r="A51" s="203"/>
      <c r="B51" s="208"/>
      <c r="C51" s="230"/>
      <c r="D51" s="230"/>
      <c r="E51" s="230"/>
      <c r="F51" s="230"/>
      <c r="G51" s="230"/>
      <c r="H51" s="230"/>
      <c r="I51" s="231"/>
    </row>
    <row r="52" spans="1:9">
      <c r="A52" s="203"/>
      <c r="B52" s="203"/>
      <c r="C52" s="203"/>
      <c r="D52" s="203"/>
      <c r="E52" s="203"/>
      <c r="F52" s="203"/>
      <c r="G52" s="203"/>
      <c r="H52" s="203"/>
      <c r="I52" s="203"/>
    </row>
  </sheetData>
  <sheetProtection algorithmName="SHA-512" hashValue="8BOt7aYKF03G4aPigbjR2Id/1+aF8HJHDVm2HlSI/WP45VGwYR+AvTlyZasf/IRqgJ+QE/CkyjCISnnF2PSbhg==" saltValue="i3yi0yjK0kNVXMl5Jaz5vA==" spinCount="100000" sheet="1" objects="1" scenarios="1"/>
  <mergeCells count="12">
    <mergeCell ref="F43:H43"/>
    <mergeCell ref="E22:H22"/>
    <mergeCell ref="E24:H25"/>
    <mergeCell ref="E32:H32"/>
    <mergeCell ref="E33:H33"/>
    <mergeCell ref="C37:H39"/>
    <mergeCell ref="E21:H21"/>
    <mergeCell ref="B3:I3"/>
    <mergeCell ref="B4:I5"/>
    <mergeCell ref="B6:I6"/>
    <mergeCell ref="F14:H14"/>
    <mergeCell ref="F15:H1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FED1F3A6CF0943AE3EA3570FB32204" ma:contentTypeVersion="23" ma:contentTypeDescription="Crée un document." ma:contentTypeScope="" ma:versionID="946a25041bcb82d5364dd7baaca92e08">
  <xsd:schema xmlns:xsd="http://www.w3.org/2001/XMLSchema" xmlns:xs="http://www.w3.org/2001/XMLSchema" xmlns:p="http://schemas.microsoft.com/office/2006/metadata/properties" xmlns:ns2="89d57b63-7a4c-4c1d-a0ac-1bbce5169ce0" xmlns:ns3="2c365225-a1d7-48c0-9aef-990f2cebee78" targetNamespace="http://schemas.microsoft.com/office/2006/metadata/properties" ma:root="true" ma:fieldsID="0aa6c4bdb8255f73542e5c3a41c620a3" ns2:_="" ns3:_="">
    <xsd:import namespace="89d57b63-7a4c-4c1d-a0ac-1bbce5169ce0"/>
    <xsd:import namespace="2c365225-a1d7-48c0-9aef-990f2cebee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CitoyenOptimum" minOccurs="0"/>
                <xsd:element ref="ns2:lcf76f155ced4ddcb4097134ff3c332f" minOccurs="0"/>
                <xsd:element ref="ns3:TaxCatchAll" minOccurs="0"/>
                <xsd:element ref="ns3:TaxKeywordTaxHTField" minOccurs="0"/>
                <xsd:element ref="ns2:_x00e0_classer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d57b63-7a4c-4c1d-a0ac-1bbce5169c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CitoyenOptimum" ma:index="21" nillable="true" ma:displayName="Citoyen Optimum" ma:description="1e document de proposition stratégie RP" ma:format="Dropdown" ma:list="UserInfo" ma:SharePointGroup="0" ma:internalName="CitoyenOptimum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cf76f155ced4ddcb4097134ff3c332f" ma:index="23" nillable="true" ma:taxonomy="true" ma:internalName="lcf76f155ced4ddcb4097134ff3c332f" ma:taxonomyFieldName="MediaServiceImageTags" ma:displayName="Balises d’images" ma:readOnly="false" ma:fieldId="{5cf76f15-5ced-4ddc-b409-7134ff3c332f}" ma:taxonomyMulti="true" ma:sspId="f3d37a64-7a81-453b-8f05-aac9d02acd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x00e0_classer" ma:index="28" nillable="true" ma:displayName="à classer" ma:format="Dropdown" ma:internalName="_x00e0_classer">
      <xsd:simpleType>
        <xsd:restriction base="dms:Note">
          <xsd:maxLength value="255"/>
        </xsd:restriction>
      </xsd:simpleType>
    </xsd:element>
    <xsd:element name="MediaServiceObjectDetectorVersions" ma:index="2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365225-a1d7-48c0-9aef-990f2cebee78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d8c25b8e-dcd9-4a08-96e2-38fbd10b34cd}" ma:internalName="TaxCatchAll" ma:showField="CatchAllData" ma:web="2c365225-a1d7-48c0-9aef-990f2cebee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26" nillable="true" ma:taxonomy="true" ma:internalName="TaxKeywordTaxHTField" ma:taxonomyFieldName="TaxKeyword" ma:displayName="Mots clés d’entreprise" ma:fieldId="{23f27201-bee3-471e-b2e7-b64fd8b7ca38}" ma:taxonomyMulti="true" ma:sspId="f3d37a64-7a81-453b-8f05-aac9d02acde1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 ma:index="27" ma:displayName="Mots clé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9d57b63-7a4c-4c1d-a0ac-1bbce5169ce0">
      <Terms xmlns="http://schemas.microsoft.com/office/infopath/2007/PartnerControls"/>
    </lcf76f155ced4ddcb4097134ff3c332f>
    <TaxCatchAll xmlns="2c365225-a1d7-48c0-9aef-990f2cebee78" xsi:nil="true"/>
    <_x00e0_classer xmlns="89d57b63-7a4c-4c1d-a0ac-1bbce5169ce0" xsi:nil="true"/>
    <TaxKeywordTaxHTField xmlns="2c365225-a1d7-48c0-9aef-990f2cebee78">
      <Terms xmlns="http://schemas.microsoft.com/office/infopath/2007/PartnerControls"/>
    </TaxKeywordTaxHTField>
    <CitoyenOptimum xmlns="89d57b63-7a4c-4c1d-a0ac-1bbce5169ce0">
      <UserInfo>
        <DisplayName/>
        <AccountId xsi:nil="true"/>
        <AccountType/>
      </UserInfo>
    </CitoyenOptimum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12AAE3C-15D1-42B5-80D6-5C5CF0205915}"/>
</file>

<file path=customXml/itemProps2.xml><?xml version="1.0" encoding="utf-8"?>
<ds:datastoreItem xmlns:ds="http://schemas.openxmlformats.org/officeDocument/2006/customXml" ds:itemID="{E87587DA-9A60-4F32-BF71-22CE5E424C57}">
  <ds:schemaRefs>
    <ds:schemaRef ds:uri="http://schemas.microsoft.com/office/2006/metadata/properties"/>
    <ds:schemaRef ds:uri="http://schemas.microsoft.com/office/infopath/2007/PartnerControls"/>
    <ds:schemaRef ds:uri="89d57b63-7a4c-4c1d-a0ac-1bbce5169ce0"/>
    <ds:schemaRef ds:uri="2c365225-a1d7-48c0-9aef-990f2cebee78"/>
  </ds:schemaRefs>
</ds:datastoreItem>
</file>

<file path=customXml/itemProps3.xml><?xml version="1.0" encoding="utf-8"?>
<ds:datastoreItem xmlns:ds="http://schemas.openxmlformats.org/officeDocument/2006/customXml" ds:itemID="{9796B071-9943-4C5D-BBF9-56F5EFB96A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3</vt:i4>
      </vt:variant>
    </vt:vector>
  </HeadingPairs>
  <TitlesOfParts>
    <vt:vector size="8" baseType="lpstr">
      <vt:lpstr>Index 2023 (Non-récupérateur)</vt:lpstr>
      <vt:lpstr>Déclaration annuelle 2023 (E-A)</vt:lpstr>
      <vt:lpstr>Conciliation globale 2023 (E-B)</vt:lpstr>
      <vt:lpstr>Conciliation globale 2023 v2</vt:lpstr>
      <vt:lpstr>Annexe E-1 2023</vt:lpstr>
      <vt:lpstr>'Conciliation globale 2023 (E-B)'!Zone_d_impression</vt:lpstr>
      <vt:lpstr>'Conciliation globale 2023 v2'!Zone_d_impression</vt:lpstr>
      <vt:lpstr>'Index 2023 (Non-récupérateur)'!Zone_d_impression</vt:lpstr>
    </vt:vector>
  </TitlesOfParts>
  <Manager/>
  <Company>RECYC-QUÉBEC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 Bergeron</dc:creator>
  <cp:keywords/>
  <dc:description/>
  <cp:lastModifiedBy>Emilie Girard</cp:lastModifiedBy>
  <cp:revision/>
  <dcterms:created xsi:type="dcterms:W3CDTF">2019-10-28T17:13:18Z</dcterms:created>
  <dcterms:modified xsi:type="dcterms:W3CDTF">2024-02-14T21:06:03Z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0x01010018FED1F3A6CF0943AE3EA3570FB32204</vt:lpwstr>
  </property>
  <property fmtid="{D5CDD505-2E9C-101B-9397-08002B2CF9AE}" pid="3" name="MediaServiceImageTags">
    <vt:lpwstr/>
  </property>
  <property fmtid="{D5CDD505-2E9C-101B-9397-08002B2CF9AE}" pid="4" name="TaxKeyword">
    <vt:lpwstr/>
  </property>
</Properties>
</file>