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62B" lockStructure="1"/>
  <bookViews>
    <workbookView xWindow="120" yWindow="90" windowWidth="15600" windowHeight="9600"/>
  </bookViews>
  <sheets>
    <sheet name="AVERTISSEMENT" sheetId="8" r:id="rId1"/>
    <sheet name="Données" sheetId="1" r:id="rId2"/>
    <sheet name="Facteurs de conversions" sheetId="3" r:id="rId3"/>
    <sheet name="Rapport" sheetId="4" r:id="rId4"/>
    <sheet name="Graphique" sheetId="5" r:id="rId5"/>
  </sheets>
  <calcPr calcId="145621"/>
</workbook>
</file>

<file path=xl/calcChain.xml><?xml version="1.0" encoding="utf-8"?>
<calcChain xmlns="http://schemas.openxmlformats.org/spreadsheetml/2006/main">
  <c r="F16" i="1" l="1"/>
  <c r="H16" i="1"/>
  <c r="F5" i="1"/>
  <c r="H5" i="1"/>
  <c r="C26" i="4"/>
  <c r="C25" i="4"/>
  <c r="C24" i="4"/>
  <c r="C23" i="4"/>
  <c r="C22" i="4"/>
  <c r="C21" i="4"/>
  <c r="C20" i="4"/>
  <c r="C19" i="4"/>
  <c r="C18" i="4"/>
  <c r="C17" i="4"/>
  <c r="J66" i="1"/>
  <c r="G110" i="1"/>
  <c r="J110" i="1"/>
  <c r="G99" i="1"/>
  <c r="J99" i="1"/>
  <c r="G88" i="1"/>
  <c r="J88" i="1"/>
  <c r="G77" i="1"/>
  <c r="J77" i="1"/>
  <c r="F30" i="1"/>
  <c r="H30" i="1"/>
  <c r="F20" i="1"/>
  <c r="H20" i="1"/>
  <c r="D22" i="1"/>
  <c r="D11" i="1"/>
  <c r="E22" i="1"/>
  <c r="E11" i="1"/>
  <c r="C22" i="1"/>
  <c r="C11" i="1"/>
  <c r="C112" i="1"/>
  <c r="D110" i="1"/>
  <c r="E110" i="1"/>
  <c r="C110" i="1"/>
  <c r="D99" i="1"/>
  <c r="E99" i="1"/>
  <c r="C99" i="1"/>
  <c r="D88" i="1"/>
  <c r="E88" i="1"/>
  <c r="C88" i="1"/>
  <c r="D77" i="1"/>
  <c r="E77" i="1"/>
  <c r="C77" i="1"/>
  <c r="D66" i="1"/>
  <c r="E66" i="1"/>
  <c r="G66" i="1"/>
  <c r="C66" i="1"/>
  <c r="D55" i="1"/>
  <c r="E55" i="1"/>
  <c r="G55" i="1"/>
  <c r="J55" i="1"/>
  <c r="C55" i="1"/>
  <c r="D44" i="1"/>
  <c r="E44" i="1"/>
  <c r="G44" i="1"/>
  <c r="J44" i="1"/>
  <c r="C44" i="1"/>
  <c r="F10" i="1"/>
  <c r="H10" i="1"/>
  <c r="D33" i="1"/>
  <c r="D112" i="1"/>
  <c r="E33" i="1"/>
  <c r="E112" i="1"/>
  <c r="G33" i="1"/>
  <c r="J33" i="1"/>
  <c r="C33" i="1"/>
  <c r="G22" i="1"/>
  <c r="J22" i="1"/>
  <c r="G11" i="1"/>
  <c r="G112" i="1"/>
  <c r="J11" i="1"/>
  <c r="J112" i="1"/>
  <c r="F58" i="1"/>
  <c r="H58" i="1"/>
  <c r="F59" i="1"/>
  <c r="H59" i="1"/>
  <c r="F60" i="1"/>
  <c r="H60" i="1"/>
  <c r="F61" i="1"/>
  <c r="H61" i="1"/>
  <c r="F62" i="1"/>
  <c r="H62" i="1"/>
  <c r="F63" i="1"/>
  <c r="H63" i="1"/>
  <c r="F64" i="1"/>
  <c r="H64" i="1"/>
  <c r="F65" i="1"/>
  <c r="H65" i="1"/>
  <c r="F69" i="1"/>
  <c r="H69" i="1"/>
  <c r="F70" i="1"/>
  <c r="H70" i="1"/>
  <c r="F71" i="1"/>
  <c r="H71" i="1"/>
  <c r="F72" i="1"/>
  <c r="H72" i="1"/>
  <c r="F73" i="1"/>
  <c r="H73" i="1"/>
  <c r="F74" i="1"/>
  <c r="H74" i="1"/>
  <c r="F75" i="1"/>
  <c r="H75" i="1"/>
  <c r="F76" i="1"/>
  <c r="H76" i="1"/>
  <c r="F80" i="1"/>
  <c r="H80" i="1"/>
  <c r="F81" i="1"/>
  <c r="H81" i="1"/>
  <c r="F82" i="1"/>
  <c r="H82" i="1"/>
  <c r="F83" i="1"/>
  <c r="H83" i="1"/>
  <c r="F84" i="1"/>
  <c r="H84" i="1"/>
  <c r="F85" i="1"/>
  <c r="H85" i="1"/>
  <c r="F86" i="1"/>
  <c r="H86" i="1"/>
  <c r="F87" i="1"/>
  <c r="H87" i="1"/>
  <c r="F91" i="1"/>
  <c r="H91" i="1"/>
  <c r="F92" i="1"/>
  <c r="H92" i="1"/>
  <c r="F93" i="1"/>
  <c r="H93" i="1"/>
  <c r="F94" i="1"/>
  <c r="H94" i="1"/>
  <c r="F95" i="1"/>
  <c r="H95" i="1"/>
  <c r="F96" i="1"/>
  <c r="H96" i="1"/>
  <c r="F97" i="1"/>
  <c r="H97" i="1"/>
  <c r="F98" i="1"/>
  <c r="H98" i="1"/>
  <c r="F102" i="1"/>
  <c r="H102" i="1"/>
  <c r="F103" i="1"/>
  <c r="H103" i="1"/>
  <c r="F104" i="1"/>
  <c r="H104" i="1"/>
  <c r="F105" i="1"/>
  <c r="H105" i="1"/>
  <c r="F106" i="1"/>
  <c r="H106" i="1"/>
  <c r="F107" i="1"/>
  <c r="H107" i="1"/>
  <c r="F108" i="1"/>
  <c r="H108" i="1"/>
  <c r="F109" i="1"/>
  <c r="H109" i="1"/>
  <c r="F25" i="1"/>
  <c r="F26" i="1"/>
  <c r="H26" i="1"/>
  <c r="F27" i="1"/>
  <c r="H27" i="1"/>
  <c r="F28" i="1"/>
  <c r="H28" i="1"/>
  <c r="F29" i="1"/>
  <c r="H29" i="1"/>
  <c r="K29" i="1"/>
  <c r="F31" i="1"/>
  <c r="H31" i="1"/>
  <c r="F32" i="1"/>
  <c r="H32" i="1"/>
  <c r="K32" i="1"/>
  <c r="F36" i="1"/>
  <c r="H36" i="1"/>
  <c r="F37" i="1"/>
  <c r="H37" i="1"/>
  <c r="F38" i="1"/>
  <c r="H38" i="1"/>
  <c r="F39" i="1"/>
  <c r="H39" i="1"/>
  <c r="K39" i="1"/>
  <c r="F40" i="1"/>
  <c r="H40" i="1"/>
  <c r="F41" i="1"/>
  <c r="H41" i="1"/>
  <c r="K41" i="1"/>
  <c r="F42" i="1"/>
  <c r="H42" i="1"/>
  <c r="F43" i="1"/>
  <c r="H43" i="1"/>
  <c r="F47" i="1"/>
  <c r="H47" i="1"/>
  <c r="F48" i="1"/>
  <c r="H48" i="1"/>
  <c r="K48" i="1"/>
  <c r="F49" i="1"/>
  <c r="H49" i="1"/>
  <c r="F50" i="1"/>
  <c r="H50" i="1"/>
  <c r="F51" i="1"/>
  <c r="H51" i="1"/>
  <c r="F52" i="1"/>
  <c r="H52" i="1"/>
  <c r="K52" i="1"/>
  <c r="F53" i="1"/>
  <c r="H53" i="1"/>
  <c r="F54" i="1"/>
  <c r="H54" i="1"/>
  <c r="F14" i="1"/>
  <c r="H14" i="1"/>
  <c r="F15" i="1"/>
  <c r="H15" i="1"/>
  <c r="K15" i="1"/>
  <c r="F17" i="1"/>
  <c r="H17" i="1"/>
  <c r="F18" i="1"/>
  <c r="H18" i="1"/>
  <c r="F19" i="1"/>
  <c r="H19" i="1"/>
  <c r="F21" i="1"/>
  <c r="H21" i="1"/>
  <c r="K21" i="1"/>
  <c r="F4" i="1"/>
  <c r="H4" i="1"/>
  <c r="F6" i="1"/>
  <c r="H6" i="1"/>
  <c r="K6" i="1"/>
  <c r="F7" i="1"/>
  <c r="H7" i="1"/>
  <c r="F8" i="1"/>
  <c r="H8" i="1"/>
  <c r="F9" i="1"/>
  <c r="H9" i="1"/>
  <c r="F3" i="1"/>
  <c r="H3" i="1"/>
  <c r="K3" i="1"/>
  <c r="I3" i="1"/>
  <c r="I6" i="1"/>
  <c r="I21" i="1"/>
  <c r="L21" i="1"/>
  <c r="M21" i="1"/>
  <c r="I15" i="1"/>
  <c r="L15" i="1"/>
  <c r="M15" i="1"/>
  <c r="I52" i="1"/>
  <c r="L52" i="1"/>
  <c r="M52" i="1"/>
  <c r="I48" i="1"/>
  <c r="L48" i="1"/>
  <c r="M48" i="1"/>
  <c r="I41" i="1"/>
  <c r="L41" i="1"/>
  <c r="M41" i="1"/>
  <c r="I39" i="1"/>
  <c r="L39" i="1"/>
  <c r="M39" i="1"/>
  <c r="I32" i="1"/>
  <c r="L32" i="1"/>
  <c r="M32" i="1"/>
  <c r="I29" i="1"/>
  <c r="L29" i="1"/>
  <c r="M29" i="1"/>
  <c r="I27" i="1"/>
  <c r="L27" i="1"/>
  <c r="M27" i="1"/>
  <c r="K27" i="1"/>
  <c r="K9" i="1"/>
  <c r="I9" i="1"/>
  <c r="K7" i="1"/>
  <c r="I7" i="1"/>
  <c r="I4" i="1"/>
  <c r="K4" i="1"/>
  <c r="I19" i="1"/>
  <c r="L19" i="1"/>
  <c r="M19" i="1"/>
  <c r="K19" i="1"/>
  <c r="I17" i="1"/>
  <c r="L17" i="1"/>
  <c r="M17" i="1"/>
  <c r="K17" i="1"/>
  <c r="H22" i="1"/>
  <c r="I14" i="1"/>
  <c r="K14" i="1"/>
  <c r="K53" i="1"/>
  <c r="I53" i="1"/>
  <c r="L53" i="1"/>
  <c r="M53" i="1"/>
  <c r="K51" i="1"/>
  <c r="I51" i="1"/>
  <c r="L51" i="1"/>
  <c r="M51" i="1"/>
  <c r="K49" i="1"/>
  <c r="I49" i="1"/>
  <c r="L49" i="1"/>
  <c r="M49" i="1"/>
  <c r="K47" i="1"/>
  <c r="I47" i="1"/>
  <c r="H55" i="1"/>
  <c r="K42" i="1"/>
  <c r="I42" i="1"/>
  <c r="L42" i="1"/>
  <c r="M42" i="1"/>
  <c r="K40" i="1"/>
  <c r="I40" i="1"/>
  <c r="L40" i="1"/>
  <c r="M40" i="1"/>
  <c r="K38" i="1"/>
  <c r="I38" i="1"/>
  <c r="L38" i="1"/>
  <c r="M38" i="1"/>
  <c r="K36" i="1"/>
  <c r="H44" i="1"/>
  <c r="I36" i="1"/>
  <c r="I31" i="1"/>
  <c r="L31" i="1"/>
  <c r="M31" i="1"/>
  <c r="K31" i="1"/>
  <c r="I28" i="1"/>
  <c r="L28" i="1"/>
  <c r="M28" i="1"/>
  <c r="K28" i="1"/>
  <c r="I26" i="1"/>
  <c r="L26" i="1"/>
  <c r="M26" i="1"/>
  <c r="K26" i="1"/>
  <c r="I109" i="1"/>
  <c r="L109" i="1"/>
  <c r="M109" i="1"/>
  <c r="K109" i="1"/>
  <c r="I107" i="1"/>
  <c r="L107" i="1"/>
  <c r="M107" i="1"/>
  <c r="K107" i="1"/>
  <c r="I105" i="1"/>
  <c r="L105" i="1"/>
  <c r="M105" i="1"/>
  <c r="K105" i="1"/>
  <c r="I103" i="1"/>
  <c r="L103" i="1"/>
  <c r="M103" i="1"/>
  <c r="K103" i="1"/>
  <c r="I98" i="1"/>
  <c r="L98" i="1"/>
  <c r="M98" i="1"/>
  <c r="K98" i="1"/>
  <c r="I96" i="1"/>
  <c r="L96" i="1"/>
  <c r="M96" i="1"/>
  <c r="K96" i="1"/>
  <c r="I94" i="1"/>
  <c r="L94" i="1"/>
  <c r="M94" i="1"/>
  <c r="K94" i="1"/>
  <c r="I92" i="1"/>
  <c r="L92" i="1"/>
  <c r="M92" i="1"/>
  <c r="K92" i="1"/>
  <c r="I87" i="1"/>
  <c r="L87" i="1"/>
  <c r="M87" i="1"/>
  <c r="K87" i="1"/>
  <c r="I85" i="1"/>
  <c r="L85" i="1"/>
  <c r="M85" i="1"/>
  <c r="K85" i="1"/>
  <c r="I83" i="1"/>
  <c r="L83" i="1"/>
  <c r="M83" i="1"/>
  <c r="K83" i="1"/>
  <c r="I81" i="1"/>
  <c r="L81" i="1"/>
  <c r="M81" i="1"/>
  <c r="K81" i="1"/>
  <c r="I76" i="1"/>
  <c r="L76" i="1"/>
  <c r="M76" i="1"/>
  <c r="K76" i="1"/>
  <c r="I74" i="1"/>
  <c r="L74" i="1"/>
  <c r="M74" i="1"/>
  <c r="K74" i="1"/>
  <c r="I72" i="1"/>
  <c r="L72" i="1"/>
  <c r="M72" i="1"/>
  <c r="K72" i="1"/>
  <c r="I70" i="1"/>
  <c r="L70" i="1"/>
  <c r="M70" i="1"/>
  <c r="K70" i="1"/>
  <c r="I65" i="1"/>
  <c r="L65" i="1"/>
  <c r="M65" i="1"/>
  <c r="K65" i="1"/>
  <c r="I63" i="1"/>
  <c r="L63" i="1"/>
  <c r="M63" i="1"/>
  <c r="K63" i="1"/>
  <c r="I61" i="1"/>
  <c r="L61" i="1"/>
  <c r="M61" i="1"/>
  <c r="K61" i="1"/>
  <c r="I59" i="1"/>
  <c r="L59" i="1"/>
  <c r="M59" i="1"/>
  <c r="K59" i="1"/>
  <c r="I20" i="1"/>
  <c r="L20" i="1"/>
  <c r="M20" i="1"/>
  <c r="K20" i="1"/>
  <c r="I8" i="1"/>
  <c r="K8" i="1"/>
  <c r="I18" i="1"/>
  <c r="L18" i="1"/>
  <c r="M18" i="1"/>
  <c r="K18" i="1"/>
  <c r="I54" i="1"/>
  <c r="L54" i="1"/>
  <c r="M54" i="1"/>
  <c r="K54" i="1"/>
  <c r="K55" i="1"/>
  <c r="I50" i="1"/>
  <c r="L50" i="1"/>
  <c r="M50" i="1"/>
  <c r="K50" i="1"/>
  <c r="I43" i="1"/>
  <c r="L43" i="1"/>
  <c r="M43" i="1"/>
  <c r="K43" i="1"/>
  <c r="I37" i="1"/>
  <c r="L37" i="1"/>
  <c r="M37" i="1"/>
  <c r="K37" i="1"/>
  <c r="K108" i="1"/>
  <c r="I108" i="1"/>
  <c r="L108" i="1"/>
  <c r="M108" i="1"/>
  <c r="K106" i="1"/>
  <c r="I106" i="1"/>
  <c r="L106" i="1"/>
  <c r="M106" i="1"/>
  <c r="K104" i="1"/>
  <c r="I104" i="1"/>
  <c r="L104" i="1"/>
  <c r="M104" i="1"/>
  <c r="H110" i="1"/>
  <c r="I102" i="1"/>
  <c r="K102" i="1"/>
  <c r="K110" i="1"/>
  <c r="K97" i="1"/>
  <c r="I97" i="1"/>
  <c r="L97" i="1"/>
  <c r="M97" i="1"/>
  <c r="K95" i="1"/>
  <c r="I95" i="1"/>
  <c r="L95" i="1"/>
  <c r="M95" i="1"/>
  <c r="K93" i="1"/>
  <c r="I93" i="1"/>
  <c r="L93" i="1"/>
  <c r="M93" i="1"/>
  <c r="I91" i="1"/>
  <c r="K91" i="1"/>
  <c r="K99" i="1"/>
  <c r="H99" i="1"/>
  <c r="K86" i="1"/>
  <c r="I86" i="1"/>
  <c r="L86" i="1"/>
  <c r="M86" i="1"/>
  <c r="K84" i="1"/>
  <c r="I84" i="1"/>
  <c r="L84" i="1"/>
  <c r="M84" i="1"/>
  <c r="K82" i="1"/>
  <c r="I82" i="1"/>
  <c r="L82" i="1"/>
  <c r="M82" i="1"/>
  <c r="H88" i="1"/>
  <c r="I80" i="1"/>
  <c r="K80" i="1"/>
  <c r="K88" i="1"/>
  <c r="K75" i="1"/>
  <c r="I75" i="1"/>
  <c r="L75" i="1"/>
  <c r="M75" i="1"/>
  <c r="K73" i="1"/>
  <c r="I73" i="1"/>
  <c r="L73" i="1"/>
  <c r="M73" i="1"/>
  <c r="K71" i="1"/>
  <c r="I71" i="1"/>
  <c r="L71" i="1"/>
  <c r="M71" i="1"/>
  <c r="I69" i="1"/>
  <c r="K69" i="1"/>
  <c r="K77" i="1"/>
  <c r="H77" i="1"/>
  <c r="K64" i="1"/>
  <c r="I64" i="1"/>
  <c r="L64" i="1"/>
  <c r="M64" i="1"/>
  <c r="K62" i="1"/>
  <c r="I62" i="1"/>
  <c r="K60" i="1"/>
  <c r="I60" i="1"/>
  <c r="L60" i="1"/>
  <c r="M60" i="1"/>
  <c r="K58" i="1"/>
  <c r="K66" i="1"/>
  <c r="H66" i="1"/>
  <c r="I58" i="1"/>
  <c r="I66" i="1"/>
  <c r="I10" i="1"/>
  <c r="K10" i="1"/>
  <c r="I30" i="1"/>
  <c r="L30" i="1"/>
  <c r="M30" i="1"/>
  <c r="K30" i="1"/>
  <c r="F44" i="1"/>
  <c r="F55" i="1"/>
  <c r="F77" i="1"/>
  <c r="F11" i="1"/>
  <c r="F22" i="1"/>
  <c r="H25" i="1"/>
  <c r="F66" i="1"/>
  <c r="F88" i="1"/>
  <c r="F99" i="1"/>
  <c r="F110" i="1"/>
  <c r="D22" i="4"/>
  <c r="D10" i="4"/>
  <c r="L8" i="1"/>
  <c r="M8" i="1"/>
  <c r="L14" i="1"/>
  <c r="L7" i="1"/>
  <c r="M7" i="1"/>
  <c r="D11" i="4"/>
  <c r="L9" i="1"/>
  <c r="M9" i="1"/>
  <c r="I25" i="1"/>
  <c r="D5" i="4"/>
  <c r="K25" i="1"/>
  <c r="K33" i="1"/>
  <c r="H33" i="1"/>
  <c r="D12" i="4"/>
  <c r="L10" i="1"/>
  <c r="M10" i="1"/>
  <c r="L69" i="1"/>
  <c r="I88" i="1"/>
  <c r="D24" i="4"/>
  <c r="L80" i="1"/>
  <c r="M80" i="1"/>
  <c r="L91" i="1"/>
  <c r="I110" i="1"/>
  <c r="D26" i="4"/>
  <c r="L102" i="1"/>
  <c r="M102" i="1"/>
  <c r="M110" i="1"/>
  <c r="I44" i="1"/>
  <c r="D20" i="4"/>
  <c r="L36" i="1"/>
  <c r="I55" i="1"/>
  <c r="D21" i="4"/>
  <c r="L47" i="1"/>
  <c r="M47" i="1"/>
  <c r="M55" i="1"/>
  <c r="D6" i="4"/>
  <c r="L4" i="1"/>
  <c r="M4" i="1"/>
  <c r="D8" i="4"/>
  <c r="L6" i="1"/>
  <c r="M6" i="1"/>
  <c r="L3" i="1"/>
  <c r="K44" i="1"/>
  <c r="M3" i="1"/>
  <c r="M36" i="1"/>
  <c r="M44" i="1"/>
  <c r="L44" i="1"/>
  <c r="M91" i="1"/>
  <c r="M99" i="1"/>
  <c r="L99" i="1"/>
  <c r="M69" i="1"/>
  <c r="M77" i="1"/>
  <c r="L77" i="1"/>
  <c r="M14" i="1"/>
  <c r="M88" i="1"/>
  <c r="L25" i="1"/>
  <c r="I33" i="1"/>
  <c r="D19" i="4"/>
  <c r="L88" i="1"/>
  <c r="L110" i="1"/>
  <c r="L55" i="1"/>
  <c r="I99" i="1"/>
  <c r="D25" i="4"/>
  <c r="I77" i="1"/>
  <c r="D23" i="4"/>
  <c r="L58" i="1"/>
  <c r="F112" i="1"/>
  <c r="L62" i="1"/>
  <c r="M62" i="1"/>
  <c r="D9" i="4"/>
  <c r="H11" i="1"/>
  <c r="H112" i="1"/>
  <c r="I5" i="1"/>
  <c r="K5" i="1"/>
  <c r="K11" i="1"/>
  <c r="K112" i="1"/>
  <c r="F33" i="1"/>
  <c r="I16" i="1"/>
  <c r="K16" i="1"/>
  <c r="K22" i="1"/>
  <c r="D7" i="4"/>
  <c r="L5" i="1"/>
  <c r="I11" i="1"/>
  <c r="L66" i="1"/>
  <c r="M58" i="1"/>
  <c r="M66" i="1"/>
  <c r="M25" i="1"/>
  <c r="M33" i="1"/>
  <c r="L33" i="1"/>
  <c r="L16" i="1"/>
  <c r="I22" i="1"/>
  <c r="D18" i="4"/>
  <c r="M16" i="1"/>
  <c r="M22" i="1"/>
  <c r="L22" i="1"/>
  <c r="D17" i="4"/>
  <c r="I112" i="1"/>
  <c r="M5" i="1"/>
  <c r="M11" i="1"/>
  <c r="L11" i="1"/>
  <c r="L112" i="1"/>
  <c r="D13" i="4"/>
  <c r="E7" i="4"/>
  <c r="M112" i="1"/>
  <c r="E10" i="4"/>
  <c r="E12" i="4"/>
  <c r="E6" i="4"/>
  <c r="E8" i="4"/>
  <c r="E11" i="4"/>
  <c r="E5" i="4"/>
  <c r="E9" i="4"/>
  <c r="E17" i="4"/>
  <c r="D27" i="4"/>
  <c r="E20" i="4"/>
  <c r="E22" i="4"/>
  <c r="E21" i="4"/>
  <c r="E26" i="4"/>
  <c r="E24" i="4"/>
  <c r="E23" i="4"/>
  <c r="E25" i="4"/>
  <c r="E19" i="4"/>
  <c r="E18" i="4"/>
</calcChain>
</file>

<file path=xl/sharedStrings.xml><?xml version="1.0" encoding="utf-8"?>
<sst xmlns="http://schemas.openxmlformats.org/spreadsheetml/2006/main" count="178" uniqueCount="64">
  <si>
    <t>Kg / semaine</t>
  </si>
  <si>
    <t>Kg / an</t>
  </si>
  <si>
    <t>Tonne métrique / an</t>
  </si>
  <si>
    <t>Total m3 / semaine</t>
  </si>
  <si>
    <t>Total m3 / an</t>
  </si>
  <si>
    <t>PVM</t>
  </si>
  <si>
    <t>Papier-carton</t>
  </si>
  <si>
    <t>Verre</t>
  </si>
  <si>
    <t>Métaux</t>
  </si>
  <si>
    <t>Plastique</t>
  </si>
  <si>
    <t>Matières organiques</t>
  </si>
  <si>
    <t>Papier</t>
  </si>
  <si>
    <t>Carton</t>
  </si>
  <si>
    <t>Matières communes</t>
  </si>
  <si>
    <t>Dimensions du bac (m cube)</t>
  </si>
  <si>
    <t>Nb de bac / semaine</t>
  </si>
  <si>
    <t>Part de la catégorie (%)</t>
  </si>
  <si>
    <t>Quantité hebdomadaire (kg)</t>
  </si>
  <si>
    <t>Dimensions du bac (litre)</t>
  </si>
  <si>
    <t>Dimensions du bac (cm cube)</t>
  </si>
  <si>
    <t>Équivalence en m cube</t>
  </si>
  <si>
    <t>Part du lieu (%)</t>
  </si>
  <si>
    <t>Total de matières générés par catégorie</t>
  </si>
  <si>
    <t>Total de matières générés par LIEU</t>
  </si>
  <si>
    <t>LIEU 1</t>
  </si>
  <si>
    <t>LIEU 2</t>
  </si>
  <si>
    <t>LIEU 3</t>
  </si>
  <si>
    <t>LIEU 4</t>
  </si>
  <si>
    <t>LIEU 5</t>
  </si>
  <si>
    <t>LIEU 6</t>
  </si>
  <si>
    <t>LIEU 7</t>
  </si>
  <si>
    <t>LIEU 8</t>
  </si>
  <si>
    <t>LIEU 9</t>
  </si>
  <si>
    <t>LIEU 10</t>
  </si>
  <si>
    <t>TOTAUX</t>
  </si>
  <si>
    <t>TOTAL</t>
  </si>
  <si>
    <t>Source</t>
  </si>
  <si>
    <t>NI Environnement</t>
  </si>
  <si>
    <t>Pellicule Plastique</t>
  </si>
  <si>
    <t>CIWMB (2001)</t>
  </si>
  <si>
    <t>GAP</t>
  </si>
  <si>
    <t>GAP et NI Environnement</t>
  </si>
  <si>
    <t>Kg/m³</t>
  </si>
  <si>
    <t>Matières générées</t>
  </si>
  <si>
    <t>AVERTISSEMENT :</t>
  </si>
  <si>
    <t>ÉTAPE 1 :</t>
  </si>
  <si>
    <t>ÉTAPE 3 :</t>
  </si>
  <si>
    <t>Inscrire le nombre de fois où les contenants (bacs) sont vidés hebdomadairement.</t>
  </si>
  <si>
    <t>ÉTAPE 4 :</t>
  </si>
  <si>
    <r>
      <t xml:space="preserve">Vous pouvez visualiser vos résultats dans l'onglet </t>
    </r>
    <r>
      <rPr>
        <b/>
        <sz val="11"/>
        <rFont val="Arial"/>
        <family val="2"/>
      </rPr>
      <t>RAPPORT</t>
    </r>
    <r>
      <rPr>
        <sz val="11"/>
        <rFont val="Arial"/>
        <family val="2"/>
      </rPr>
      <t xml:space="preserve"> et </t>
    </r>
    <r>
      <rPr>
        <b/>
        <sz val="11"/>
        <rFont val="Arial"/>
        <family val="2"/>
      </rPr>
      <t>GRAPHIQUE</t>
    </r>
  </si>
  <si>
    <t>MARCHE À SUIVRE</t>
  </si>
  <si>
    <t>Cette grille a été réalisée par RECYC-QUÉBEC à partir d'une idée originale du Conseil régional en environnement de la Gaspésie et des Îles de la Madeleine.</t>
  </si>
  <si>
    <t>Inscrire la dimension de tous les contenants (bacs) par matière et par lieu.</t>
  </si>
  <si>
    <t>La grille permet d'estimer les quantités de matières résiduelles générées par votre établissement en tonne par année.</t>
  </si>
  <si>
    <t>3 colonnes permettent d'indiquer la capacité de vos contenants, soit en litre, en centimètre cube ou en mètre cube.</t>
  </si>
  <si>
    <t>Si vous ne remplissez/videz pas votre bac à toutes les semaines, rapportez en fraction la quantité récupérée hebdomadairement, par exemple, je remplis mon bac de papier en deux semaines, donc je génère 0,5 bac par semaine.</t>
  </si>
  <si>
    <t>Renommer les lieux de votre entreprise.</t>
  </si>
  <si>
    <t>ÉTAPE 2 :</t>
  </si>
  <si>
    <t>Inscrire le nombre de semaines où l'entreprise est en opération annuellement.</t>
  </si>
  <si>
    <r>
      <t>Cette grille est un «</t>
    </r>
    <r>
      <rPr>
        <b/>
        <i/>
        <sz val="11"/>
        <rFont val="Arial"/>
        <family val="2"/>
      </rPr>
      <t>estimateur de quantité de matières résiduelles générées</t>
    </r>
    <r>
      <rPr>
        <sz val="11"/>
        <rFont val="Arial"/>
        <family val="2"/>
      </rPr>
      <t>» conçue pour les</t>
    </r>
    <r>
      <rPr>
        <b/>
        <sz val="11"/>
        <rFont val="Arial"/>
        <family val="2"/>
      </rPr>
      <t xml:space="preserve"> COMMERCES ET ENTREPRISES                                                     DE PETITE TAILLE seulement.</t>
    </r>
  </si>
  <si>
    <r>
      <t xml:space="preserve">La section </t>
    </r>
    <r>
      <rPr>
        <u/>
        <sz val="10"/>
        <rFont val="Arial"/>
        <family val="2"/>
      </rPr>
      <t>matières communes</t>
    </r>
    <r>
      <rPr>
        <sz val="10"/>
        <rFont val="Arial"/>
        <family val="2"/>
      </rPr>
      <t xml:space="preserve"> telles que papier-carton et PVM (plastique, verre, métal), sont les matières générées dans les aires de repos tandis que les autres matières, telles que papier, carton, plastique, verre et métal sont issues des opérations de l'établissement et doivent être considérées séparément.</t>
    </r>
  </si>
  <si>
    <t>«Lieu» signifie un emplacement spécifique, par exemple: réception, cusine, bureau de Monsieur X.</t>
  </si>
  <si>
    <t>Nb semaine de travail / an</t>
  </si>
  <si>
    <t>L'estimateur vous donne la possibilité d'entrer jusqu'à 10 lieux à l'intérieur de la grille.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</si>
</sst>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0"/>
      <name val="Arial"/>
      <family val="2"/>
    </font>
    <font>
      <sz val="8"/>
      <name val="Arial"/>
      <family val="2"/>
    </font>
    <font>
      <sz val="10"/>
      <name val="Arial"/>
      <family val="2"/>
    </font>
    <font>
      <b/>
      <sz val="10"/>
      <name val="Arial"/>
      <family val="2"/>
    </font>
    <font>
      <u/>
      <sz val="10"/>
      <name val="Arial"/>
      <family val="2"/>
    </font>
    <font>
      <b/>
      <sz val="14"/>
      <name val="Arial"/>
      <family val="2"/>
    </font>
    <font>
      <b/>
      <sz val="14"/>
      <color indexed="10"/>
      <name val="Arial"/>
      <family val="2"/>
    </font>
    <font>
      <b/>
      <sz val="12"/>
      <name val="Arial"/>
      <family val="2"/>
    </font>
    <font>
      <sz val="11"/>
      <name val="Arial"/>
      <family val="2"/>
    </font>
    <font>
      <b/>
      <sz val="11"/>
      <name val="Arial"/>
      <family val="2"/>
    </font>
    <font>
      <sz val="12"/>
      <name val="Arial"/>
      <family val="2"/>
    </font>
    <font>
      <b/>
      <u/>
      <sz val="11"/>
      <name val="Arial"/>
      <family val="2"/>
    </font>
    <font>
      <b/>
      <i/>
      <sz val="11"/>
      <name val="Arial"/>
      <family val="2"/>
    </font>
  </fonts>
  <fills count="7">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26"/>
        <bgColor indexed="64"/>
      </patternFill>
    </fill>
    <fill>
      <patternFill patternType="solid">
        <fgColor indexed="44"/>
        <bgColor indexed="31"/>
      </patternFill>
    </fill>
    <fill>
      <patternFill patternType="solid">
        <fgColor indexed="4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diagonal/>
    </border>
  </borders>
  <cellStyleXfs count="1">
    <xf numFmtId="0" fontId="0" fillId="0" borderId="0"/>
  </cellStyleXfs>
  <cellXfs count="94">
    <xf numFmtId="0" fontId="0" fillId="0" borderId="0" xfId="0"/>
    <xf numFmtId="0" fontId="0" fillId="0" borderId="0" xfId="0" applyAlignment="1">
      <alignment horizontal="center"/>
    </xf>
    <xf numFmtId="0" fontId="0" fillId="0" borderId="0" xfId="0" applyFill="1" applyBorder="1" applyAlignment="1">
      <alignment horizontal="right"/>
    </xf>
    <xf numFmtId="0" fontId="0" fillId="0" borderId="0" xfId="0" applyAlignment="1">
      <alignment wrapText="1"/>
    </xf>
    <xf numFmtId="0" fontId="0" fillId="0" borderId="0" xfId="0" applyFill="1"/>
    <xf numFmtId="0" fontId="4" fillId="0" borderId="0" xfId="0" applyFont="1"/>
    <xf numFmtId="0" fontId="1" fillId="2" borderId="0" xfId="0" applyFont="1" applyFill="1" applyBorder="1" applyAlignment="1" applyProtection="1">
      <alignment horizontal="center"/>
    </xf>
    <xf numFmtId="0" fontId="4" fillId="2" borderId="0" xfId="0" applyFont="1" applyFill="1" applyBorder="1" applyAlignment="1">
      <alignment horizontal="right"/>
    </xf>
    <xf numFmtId="0" fontId="0" fillId="3" borderId="0" xfId="0" applyFill="1" applyBorder="1" applyAlignment="1">
      <alignment horizontal="right"/>
    </xf>
    <xf numFmtId="0" fontId="1" fillId="3" borderId="0" xfId="0" applyFont="1" applyFill="1" applyBorder="1" applyAlignment="1" applyProtection="1">
      <alignment horizontal="right"/>
    </xf>
    <xf numFmtId="0" fontId="0" fillId="2" borderId="0" xfId="0" applyFill="1" applyBorder="1" applyAlignment="1">
      <alignment horizontal="center"/>
    </xf>
    <xf numFmtId="0" fontId="4" fillId="2" borderId="0" xfId="0" applyFont="1" applyFill="1" applyBorder="1" applyAlignment="1">
      <alignment horizontal="center"/>
    </xf>
    <xf numFmtId="0" fontId="0" fillId="0" borderId="0" xfId="0" applyFill="1" applyAlignment="1">
      <alignment horizontal="center"/>
    </xf>
    <xf numFmtId="0" fontId="1" fillId="3" borderId="0" xfId="0" applyFont="1" applyFill="1" applyBorder="1" applyAlignment="1" applyProtection="1">
      <alignment horizontal="center"/>
    </xf>
    <xf numFmtId="0" fontId="0" fillId="3" borderId="0" xfId="0" applyFill="1" applyBorder="1" applyAlignment="1">
      <alignment horizontal="center"/>
    </xf>
    <xf numFmtId="0" fontId="0" fillId="0" borderId="0" xfId="0" applyFill="1" applyBorder="1" applyAlignment="1">
      <alignment horizontal="center"/>
    </xf>
    <xf numFmtId="0" fontId="0" fillId="2" borderId="1" xfId="0"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pplyProtection="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2" fontId="0" fillId="2" borderId="1" xfId="0" applyNumberFormat="1" applyFill="1" applyBorder="1" applyAlignment="1">
      <alignment horizontal="center"/>
    </xf>
    <xf numFmtId="0" fontId="0" fillId="2" borderId="5"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1" fillId="2" borderId="1" xfId="0" applyFont="1" applyFill="1" applyBorder="1" applyAlignment="1" applyProtection="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0" fillId="0" borderId="0" xfId="0" applyFill="1" applyAlignment="1">
      <alignment wrapText="1"/>
    </xf>
    <xf numFmtId="0" fontId="1" fillId="4" borderId="6" xfId="0" applyFont="1" applyFill="1" applyBorder="1" applyAlignment="1" applyProtection="1">
      <alignment horizontal="center"/>
    </xf>
    <xf numFmtId="0" fontId="0" fillId="4" borderId="2" xfId="0" applyFill="1" applyBorder="1" applyAlignment="1">
      <alignment horizontal="center"/>
    </xf>
    <xf numFmtId="0" fontId="0" fillId="4" borderId="7" xfId="0" applyFill="1" applyBorder="1" applyAlignment="1">
      <alignment horizontal="center"/>
    </xf>
    <xf numFmtId="0" fontId="1" fillId="4" borderId="8" xfId="0" applyFont="1" applyFill="1" applyBorder="1" applyAlignment="1" applyProtection="1">
      <alignment horizontal="center"/>
    </xf>
    <xf numFmtId="0" fontId="0" fillId="4" borderId="9" xfId="0" applyFill="1" applyBorder="1" applyAlignment="1">
      <alignment horizontal="center"/>
    </xf>
    <xf numFmtId="0" fontId="1" fillId="2" borderId="0" xfId="0" applyFont="1" applyFill="1" applyBorder="1" applyAlignment="1" applyProtection="1">
      <alignment horizontal="right"/>
    </xf>
    <xf numFmtId="0" fontId="0" fillId="4" borderId="6" xfId="0" applyFill="1" applyBorder="1" applyAlignment="1">
      <alignment horizontal="center"/>
    </xf>
    <xf numFmtId="0" fontId="1" fillId="2" borderId="10" xfId="0" applyFont="1" applyFill="1" applyBorder="1" applyAlignment="1" applyProtection="1">
      <alignment horizontal="right"/>
    </xf>
    <xf numFmtId="0" fontId="1" fillId="2" borderId="11" xfId="0" applyFont="1" applyFill="1" applyBorder="1" applyAlignment="1" applyProtection="1">
      <alignment horizontal="right"/>
    </xf>
    <xf numFmtId="0" fontId="1" fillId="2" borderId="12" xfId="0" applyFont="1" applyFill="1" applyBorder="1" applyAlignment="1" applyProtection="1">
      <alignment horizontal="right"/>
    </xf>
    <xf numFmtId="0" fontId="0" fillId="2" borderId="13" xfId="0" applyFill="1" applyBorder="1" applyAlignment="1">
      <alignment horizontal="center"/>
    </xf>
    <xf numFmtId="0" fontId="4" fillId="2" borderId="14" xfId="0" applyFont="1" applyFill="1" applyBorder="1" applyAlignment="1">
      <alignment horizontal="center" wrapText="1"/>
    </xf>
    <xf numFmtId="0" fontId="4" fillId="2" borderId="15" xfId="0" applyFont="1" applyFill="1" applyBorder="1" applyAlignment="1">
      <alignment horizontal="center" wrapText="1"/>
    </xf>
    <xf numFmtId="0" fontId="4" fillId="2" borderId="16" xfId="0" applyFont="1" applyFill="1" applyBorder="1" applyAlignment="1">
      <alignment horizontal="center" wrapText="1"/>
    </xf>
    <xf numFmtId="0" fontId="0" fillId="2" borderId="17" xfId="0" applyFill="1" applyBorder="1" applyAlignment="1">
      <alignment horizontal="center"/>
    </xf>
    <xf numFmtId="0" fontId="0" fillId="2" borderId="18" xfId="0" applyFill="1" applyBorder="1" applyAlignment="1">
      <alignment wrapText="1"/>
    </xf>
    <xf numFmtId="0" fontId="0" fillId="2" borderId="0" xfId="0" applyFill="1" applyBorder="1" applyAlignment="1">
      <alignment horizontal="right"/>
    </xf>
    <xf numFmtId="0" fontId="1" fillId="2" borderId="17" xfId="0" applyFont="1" applyFill="1" applyBorder="1" applyAlignment="1" applyProtection="1">
      <alignment horizontal="center"/>
    </xf>
    <xf numFmtId="0" fontId="0" fillId="3" borderId="18" xfId="0" applyFill="1" applyBorder="1" applyAlignment="1">
      <alignment wrapText="1"/>
    </xf>
    <xf numFmtId="0" fontId="0" fillId="3" borderId="17" xfId="0" applyFill="1" applyBorder="1" applyAlignment="1">
      <alignment horizontal="center"/>
    </xf>
    <xf numFmtId="0" fontId="4" fillId="2" borderId="18" xfId="0" applyFont="1" applyFill="1" applyBorder="1" applyAlignment="1">
      <alignment wrapText="1"/>
    </xf>
    <xf numFmtId="0" fontId="4" fillId="2" borderId="17" xfId="0" applyFont="1" applyFill="1" applyBorder="1" applyAlignment="1">
      <alignment horizontal="center"/>
    </xf>
    <xf numFmtId="0" fontId="0" fillId="3" borderId="19" xfId="0" applyFill="1" applyBorder="1" applyAlignment="1">
      <alignment wrapText="1"/>
    </xf>
    <xf numFmtId="0" fontId="0" fillId="3" borderId="20" xfId="0" applyFill="1" applyBorder="1" applyAlignment="1">
      <alignment horizontal="right"/>
    </xf>
    <xf numFmtId="0" fontId="0" fillId="3" borderId="20" xfId="0" applyFill="1" applyBorder="1" applyAlignment="1">
      <alignment horizontal="center"/>
    </xf>
    <xf numFmtId="0" fontId="0" fillId="3" borderId="2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10" fillId="0" borderId="0" xfId="0" applyFont="1"/>
    <xf numFmtId="0" fontId="11" fillId="0" borderId="0" xfId="0" applyFont="1"/>
    <xf numFmtId="0" fontId="8" fillId="0" borderId="0" xfId="0" applyFont="1" applyAlignment="1">
      <alignment horizontal="center"/>
    </xf>
    <xf numFmtId="0" fontId="6" fillId="0" borderId="0" xfId="0" applyFont="1" applyAlignment="1">
      <alignment horizontal="center"/>
    </xf>
    <xf numFmtId="0" fontId="9" fillId="0" borderId="0" xfId="0" applyFont="1"/>
    <xf numFmtId="0" fontId="1" fillId="0" borderId="0" xfId="0" applyFont="1" applyAlignment="1">
      <alignment horizontal="left" indent="1"/>
    </xf>
    <xf numFmtId="0" fontId="9" fillId="0" borderId="0" xfId="0" applyFont="1" applyAlignment="1">
      <alignment horizontal="center"/>
    </xf>
    <xf numFmtId="0" fontId="1" fillId="0" borderId="0" xfId="0" applyFont="1"/>
    <xf numFmtId="0" fontId="0" fillId="0" borderId="0" xfId="0" applyAlignment="1">
      <alignment horizontal="left"/>
    </xf>
    <xf numFmtId="0" fontId="7" fillId="0" borderId="0" xfId="0" applyFont="1" applyAlignment="1">
      <alignment horizontal="center" wrapText="1"/>
    </xf>
    <xf numFmtId="0" fontId="0" fillId="0" borderId="0" xfId="0"/>
    <xf numFmtId="0" fontId="9" fillId="0" borderId="0" xfId="0" applyFont="1" applyAlignment="1">
      <alignment horizontal="center" wrapText="1"/>
    </xf>
    <xf numFmtId="0" fontId="1" fillId="0" borderId="0" xfId="0" applyFont="1" applyAlignment="1">
      <alignment horizontal="left" wrapText="1" indent="1"/>
    </xf>
    <xf numFmtId="0" fontId="12" fillId="0" borderId="0" xfId="0" applyFont="1" applyAlignment="1">
      <alignment horizontal="center"/>
    </xf>
    <xf numFmtId="0" fontId="5"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1" fillId="2" borderId="22" xfId="0" applyFont="1" applyFill="1" applyBorder="1" applyAlignment="1" applyProtection="1">
      <alignment horizontal="center"/>
    </xf>
    <xf numFmtId="0" fontId="0" fillId="2" borderId="23" xfId="0" applyFill="1" applyBorder="1" applyAlignment="1">
      <alignment horizontal="center"/>
    </xf>
    <xf numFmtId="0" fontId="0" fillId="2" borderId="22"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applyAlignment="1">
      <alignment wrapText="1"/>
    </xf>
    <xf numFmtId="0" fontId="0" fillId="2" borderId="14" xfId="0" applyFill="1" applyBorder="1" applyAlignment="1">
      <alignment wrapText="1"/>
    </xf>
    <xf numFmtId="0" fontId="1" fillId="6" borderId="22" xfId="0" applyFont="1" applyFill="1" applyBorder="1" applyAlignment="1" applyProtection="1">
      <alignment horizontal="center"/>
    </xf>
    <xf numFmtId="0" fontId="0" fillId="6" borderId="23" xfId="0" applyFill="1" applyBorder="1" applyAlignment="1">
      <alignment horizontal="center"/>
    </xf>
    <xf numFmtId="0" fontId="4" fillId="6" borderId="24" xfId="0" applyFont="1" applyFill="1" applyBorder="1" applyAlignment="1">
      <alignment horizontal="center"/>
    </xf>
    <xf numFmtId="0" fontId="4" fillId="6" borderId="2" xfId="0" applyFont="1" applyFill="1" applyBorder="1" applyAlignment="1">
      <alignment horizontal="center"/>
    </xf>
    <xf numFmtId="0" fontId="0" fillId="2" borderId="18" xfId="0" applyFill="1" applyBorder="1" applyAlignment="1">
      <alignment horizontal="center" vertical="center" wrapText="1"/>
    </xf>
    <xf numFmtId="0" fontId="0" fillId="2" borderId="1" xfId="0" applyFill="1" applyBorder="1" applyAlignment="1">
      <alignment horizontal="center" vertical="center" wrapText="1"/>
    </xf>
    <xf numFmtId="0" fontId="4" fillId="2" borderId="6" xfId="0" applyFont="1" applyFill="1" applyBorder="1" applyAlignment="1">
      <alignment horizontal="center"/>
    </xf>
    <xf numFmtId="0" fontId="4" fillId="0" borderId="2" xfId="0" applyFont="1" applyBorder="1" applyAlignment="1">
      <alignment horizont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624999999999998"/>
          <c:y val="3.0732860520094562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fr-FR"/>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6.6250000000000003E-2"/>
          <c:y val="0.3026011714159727"/>
          <c:w val="0.67374999999999996"/>
          <c:h val="0.50591133346107942"/>
        </c:manualLayout>
      </c:layout>
      <c:pie3DChart>
        <c:varyColors val="1"/>
        <c:ser>
          <c:idx val="0"/>
          <c:order val="0"/>
          <c:tx>
            <c:strRef>
              <c:f>Rapport!$E$4</c:f>
              <c:strCache>
                <c:ptCount val="1"/>
                <c:pt idx="0">
                  <c:v>Part de la catégorie (%)</c:v>
                </c:pt>
              </c:strCache>
            </c:strRef>
          </c:tx>
          <c:spPr>
            <a:solidFill>
              <a:srgbClr val="9999FF"/>
            </a:solidFill>
            <a:ln w="12700">
              <a:solidFill>
                <a:srgbClr val="000000"/>
              </a:solidFill>
              <a:prstDash val="solid"/>
            </a:ln>
          </c:spPr>
          <c:explosion val="25"/>
          <c:dPt>
            <c:idx val="0"/>
            <c:bubble3D val="0"/>
            <c:spPr>
              <a:solidFill>
                <a:srgbClr val="333399"/>
              </a:solidFill>
              <a:ln w="12700">
                <a:solidFill>
                  <a:srgbClr val="000000"/>
                </a:solidFill>
                <a:prstDash val="solid"/>
              </a:ln>
            </c:spPr>
          </c:dPt>
          <c:dPt>
            <c:idx val="1"/>
            <c:bubble3D val="0"/>
            <c:spPr>
              <a:solidFill>
                <a:srgbClr val="008000"/>
              </a:solidFill>
              <a:ln w="12700">
                <a:solidFill>
                  <a:srgbClr val="000000"/>
                </a:solidFill>
                <a:prstDash val="solid"/>
              </a:ln>
            </c:spPr>
          </c:dPt>
          <c:dPt>
            <c:idx val="2"/>
            <c:bubble3D val="0"/>
            <c:spPr>
              <a:solidFill>
                <a:srgbClr val="0000FF"/>
              </a:solidFill>
              <a:ln w="12700">
                <a:solidFill>
                  <a:srgbClr val="000000"/>
                </a:solidFill>
                <a:prstDash val="solid"/>
              </a:ln>
            </c:spPr>
          </c:dPt>
          <c:dPt>
            <c:idx val="3"/>
            <c:bubble3D val="0"/>
            <c:spPr>
              <a:solidFill>
                <a:srgbClr val="00CCFF"/>
              </a:solidFill>
              <a:ln w="12700">
                <a:solidFill>
                  <a:srgbClr val="000000"/>
                </a:solidFill>
                <a:prstDash val="solid"/>
              </a:ln>
            </c:spPr>
          </c:dPt>
          <c:dPt>
            <c:idx val="4"/>
            <c:bubble3D val="0"/>
            <c:spPr>
              <a:solidFill>
                <a:srgbClr val="99CC00"/>
              </a:solidFill>
              <a:ln w="12700">
                <a:solidFill>
                  <a:srgbClr val="000000"/>
                </a:solidFill>
                <a:prstDash val="solid"/>
              </a:ln>
            </c:spPr>
          </c:dPt>
          <c:dPt>
            <c:idx val="5"/>
            <c:bubble3D val="0"/>
            <c:spPr>
              <a:solidFill>
                <a:srgbClr val="FFFF99"/>
              </a:solidFill>
              <a:ln w="12700">
                <a:solidFill>
                  <a:srgbClr val="000000"/>
                </a:solidFill>
                <a:prstDash val="solid"/>
              </a:ln>
            </c:spPr>
          </c:dPt>
          <c:dPt>
            <c:idx val="6"/>
            <c:bubble3D val="0"/>
            <c:spPr>
              <a:solidFill>
                <a:srgbClr val="FF9900"/>
              </a:solidFill>
              <a:ln w="12700">
                <a:solidFill>
                  <a:srgbClr val="000000"/>
                </a:solidFill>
                <a:prstDash val="solid"/>
              </a:ln>
            </c:spPr>
          </c:dPt>
          <c:dPt>
            <c:idx val="7"/>
            <c:bubble3D val="0"/>
            <c:spPr>
              <a:solidFill>
                <a:srgbClr val="800000"/>
              </a:solidFill>
              <a:ln w="12700">
                <a:solidFill>
                  <a:srgbClr val="000000"/>
                </a:solidFill>
                <a:prstDash val="solid"/>
              </a:ln>
            </c:spPr>
          </c:dPt>
          <c:cat>
            <c:strRef>
              <c:f>Rapport!$C$5:$C$12</c:f>
              <c:strCache>
                <c:ptCount val="8"/>
                <c:pt idx="0">
                  <c:v>Papier-carton</c:v>
                </c:pt>
                <c:pt idx="1">
                  <c:v>PVM</c:v>
                </c:pt>
                <c:pt idx="2">
                  <c:v>Papier</c:v>
                </c:pt>
                <c:pt idx="3">
                  <c:v>Carton</c:v>
                </c:pt>
                <c:pt idx="4">
                  <c:v>Plastique</c:v>
                </c:pt>
                <c:pt idx="5">
                  <c:v>Verre</c:v>
                </c:pt>
                <c:pt idx="6">
                  <c:v>Métaux</c:v>
                </c:pt>
                <c:pt idx="7">
                  <c:v>Matières organiques</c:v>
                </c:pt>
              </c:strCache>
            </c:strRef>
          </c:cat>
          <c:val>
            <c:numRef>
              <c:f>Rapport!$E$5:$E$12</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wMode val="edge"/>
          <c:hMode val="edge"/>
          <c:x val="0.80125000000000002"/>
          <c:y val="0.3475184750842315"/>
          <c:w val="0.99"/>
          <c:h val="0.76595918417999165"/>
        </c:manualLayout>
      </c:layout>
      <c:overlay val="0"/>
      <c:spPr>
        <a:solidFill>
          <a:srgbClr val="FFFFFF"/>
        </a:solidFill>
        <a:ln w="3175">
          <a:solidFill>
            <a:srgbClr val="000000"/>
          </a:solidFill>
          <a:prstDash val="solid"/>
        </a:ln>
      </c:spPr>
      <c:txPr>
        <a:bodyPr/>
        <a:lstStyle/>
        <a:p>
          <a:pPr>
            <a:defRPr sz="860" b="0" i="0" u="none" strike="noStrike" baseline="0">
              <a:solidFill>
                <a:srgbClr val="000000"/>
              </a:solidFill>
              <a:latin typeface="Arial"/>
              <a:ea typeface="Arial"/>
              <a:cs typeface="Arial"/>
            </a:defRPr>
          </a:pPr>
          <a:endParaRPr lang="fr-FR"/>
        </a:p>
      </c:txPr>
    </c:legend>
    <c:plotVisOnly val="1"/>
    <c:dispBlanksAs val="zero"/>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t>Part des lieux (%)</a:t>
            </a:r>
          </a:p>
        </c:rich>
      </c:tx>
      <c:layout>
        <c:manualLayout>
          <c:xMode val="edge"/>
          <c:yMode val="edge"/>
          <c:x val="0.41426809758917804"/>
          <c:y val="3.073286052009456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7.2590782784378166E-2"/>
          <c:y val="0.26950416829235069"/>
          <c:w val="0.76095165401555043"/>
          <c:h val="0.56974126805663616"/>
        </c:manualLayout>
      </c:layout>
      <c:pie3DChart>
        <c:varyColors val="1"/>
        <c:ser>
          <c:idx val="0"/>
          <c:order val="0"/>
          <c:tx>
            <c:strRef>
              <c:f>Rapport!$E$16</c:f>
              <c:strCache>
                <c:ptCount val="1"/>
                <c:pt idx="0">
                  <c:v>Part du lieu (%)</c:v>
                </c:pt>
              </c:strCache>
            </c:strRef>
          </c:tx>
          <c:spPr>
            <a:solidFill>
              <a:srgbClr val="9999FF"/>
            </a:solidFill>
            <a:ln w="12700">
              <a:solidFill>
                <a:srgbClr val="000000"/>
              </a:solidFill>
              <a:prstDash val="solid"/>
            </a:ln>
          </c:spPr>
          <c:explosion val="25"/>
          <c:dPt>
            <c:idx val="0"/>
            <c:bubble3D val="0"/>
          </c:dPt>
          <c:dPt>
            <c:idx val="1"/>
            <c:bubble3D val="0"/>
            <c:spPr>
              <a:solidFill>
                <a:srgbClr val="993366"/>
              </a:solidFill>
              <a:ln w="12700">
                <a:solidFill>
                  <a:srgbClr val="000000"/>
                </a:solidFill>
                <a:prstDash val="solid"/>
              </a:ln>
            </c:spPr>
          </c:dPt>
          <c:dPt>
            <c:idx val="2"/>
            <c:bubble3D val="0"/>
            <c:spPr>
              <a:solidFill>
                <a:srgbClr val="FFFF99"/>
              </a:solidFill>
              <a:ln w="12700">
                <a:solidFill>
                  <a:srgbClr val="000000"/>
                </a:solidFill>
                <a:prstDash val="solid"/>
              </a:ln>
            </c:spPr>
          </c:dPt>
          <c:dPt>
            <c:idx val="3"/>
            <c:bubble3D val="0"/>
            <c:spPr>
              <a:solidFill>
                <a:srgbClr val="99CC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00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CCFFFF"/>
              </a:solidFill>
              <a:ln w="12700">
                <a:solidFill>
                  <a:srgbClr val="000000"/>
                </a:solidFill>
                <a:prstDash val="solid"/>
              </a:ln>
            </c:spPr>
          </c:dPt>
          <c:cat>
            <c:strRef>
              <c:f>Rapport!$C$17:$C$26</c:f>
              <c:strCache>
                <c:ptCount val="10"/>
                <c:pt idx="0">
                  <c:v>LIEU 1</c:v>
                </c:pt>
                <c:pt idx="1">
                  <c:v>LIEU 2</c:v>
                </c:pt>
                <c:pt idx="2">
                  <c:v>LIEU 3</c:v>
                </c:pt>
                <c:pt idx="3">
                  <c:v>LIEU 4</c:v>
                </c:pt>
                <c:pt idx="4">
                  <c:v>LIEU 5</c:v>
                </c:pt>
                <c:pt idx="5">
                  <c:v>LIEU 6</c:v>
                </c:pt>
                <c:pt idx="6">
                  <c:v>LIEU 7</c:v>
                </c:pt>
                <c:pt idx="7">
                  <c:v>LIEU 8</c:v>
                </c:pt>
                <c:pt idx="8">
                  <c:v>LIEU 9</c:v>
                </c:pt>
                <c:pt idx="9">
                  <c:v>LIEU 10</c:v>
                </c:pt>
              </c:strCache>
            </c:strRef>
          </c:cat>
          <c:val>
            <c:numRef>
              <c:f>Rapport!$E$17:$E$26</c:f>
              <c:numCache>
                <c:formatCode>General</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wMode val="edge"/>
          <c:hMode val="edge"/>
          <c:x val="0.90112693360138496"/>
          <c:y val="0.29314495262560264"/>
          <c:w val="0.98998800994681679"/>
          <c:h val="0.81560482244683952"/>
        </c:manualLayout>
      </c:layout>
      <c:overlay val="0"/>
      <c:spPr>
        <a:solidFill>
          <a:srgbClr val="FFFFFF"/>
        </a:solidFill>
        <a:ln w="3175">
          <a:solidFill>
            <a:srgbClr val="000000"/>
          </a:solidFill>
          <a:prstDash val="solid"/>
        </a:ln>
      </c:spPr>
      <c:txPr>
        <a:bodyPr/>
        <a:lstStyle/>
        <a:p>
          <a:pPr>
            <a:defRPr sz="860" b="0" i="0" u="none" strike="noStrike" baseline="0">
              <a:solidFill>
                <a:srgbClr val="000000"/>
              </a:solidFill>
              <a:latin typeface="Arial"/>
              <a:ea typeface="Arial"/>
              <a:cs typeface="Arial"/>
            </a:defRPr>
          </a:pPr>
          <a:endParaRPr lang="fr-FR"/>
        </a:p>
      </c:txPr>
    </c:legend>
    <c:plotVisOnly val="1"/>
    <c:dispBlanksAs val="zero"/>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http://www.crecq.qc.ca/sections/projets/logorecycquebec.jp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152400</xdr:colOff>
      <xdr:row>3</xdr:row>
      <xdr:rowOff>114300</xdr:rowOff>
    </xdr:to>
    <xdr:pic>
      <xdr:nvPicPr>
        <xdr:cNvPr id="5123" name="Picture 1" descr="http://www.crecq.qc.ca/sections/projets/logorecycquebec.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1981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0</xdr:rowOff>
    </xdr:from>
    <xdr:to>
      <xdr:col>1</xdr:col>
      <xdr:colOff>952500</xdr:colOff>
      <xdr:row>0</xdr:row>
      <xdr:rowOff>638175</xdr:rowOff>
    </xdr:to>
    <xdr:pic>
      <xdr:nvPicPr>
        <xdr:cNvPr id="1030" name="Picture 4" descr="logorecycquebe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1981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19050</xdr:rowOff>
    </xdr:from>
    <xdr:to>
      <xdr:col>11</xdr:col>
      <xdr:colOff>9525</xdr:colOff>
      <xdr:row>26</xdr:row>
      <xdr:rowOff>0</xdr:rowOff>
    </xdr:to>
    <xdr:graphicFrame macro="">
      <xdr:nvGraphicFramePr>
        <xdr:cNvPr id="20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27</xdr:row>
      <xdr:rowOff>0</xdr:rowOff>
    </xdr:from>
    <xdr:to>
      <xdr:col>11</xdr:col>
      <xdr:colOff>0</xdr:colOff>
      <xdr:row>51</xdr:row>
      <xdr:rowOff>142875</xdr:rowOff>
    </xdr:to>
    <xdr:graphicFrame macro="">
      <xdr:nvGraphicFramePr>
        <xdr:cNvPr id="20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Q35"/>
  <sheetViews>
    <sheetView showGridLines="0" tabSelected="1" workbookViewId="0"/>
  </sheetViews>
  <sheetFormatPr baseColWidth="10" defaultColWidth="9.140625" defaultRowHeight="12.75" x14ac:dyDescent="0.2"/>
  <sheetData>
    <row r="1" spans="1:17" ht="15" x14ac:dyDescent="0.2">
      <c r="A1" s="62"/>
    </row>
    <row r="2" spans="1:17" ht="15.75" x14ac:dyDescent="0.25">
      <c r="A2" s="63"/>
    </row>
    <row r="4" spans="1:17" ht="18" customHeight="1" x14ac:dyDescent="0.25">
      <c r="A4" s="70" t="s">
        <v>44</v>
      </c>
      <c r="B4" s="71"/>
      <c r="C4" s="71"/>
      <c r="D4" s="71"/>
      <c r="E4" s="71"/>
      <c r="F4" s="71"/>
      <c r="G4" s="71"/>
      <c r="H4" s="71"/>
      <c r="I4" s="71"/>
      <c r="J4" s="71"/>
      <c r="K4" s="71"/>
      <c r="L4" s="71"/>
      <c r="M4" s="71"/>
      <c r="N4" s="71"/>
      <c r="O4" s="71"/>
      <c r="P4" s="71"/>
      <c r="Q4" s="71"/>
    </row>
    <row r="5" spans="1:17" ht="18" x14ac:dyDescent="0.25">
      <c r="A5" s="64"/>
    </row>
    <row r="6" spans="1:17" ht="37.5" customHeight="1" x14ac:dyDescent="0.25">
      <c r="A6" s="72" t="s">
        <v>59</v>
      </c>
      <c r="B6" s="71"/>
      <c r="C6" s="71"/>
      <c r="D6" s="71"/>
      <c r="E6" s="71"/>
      <c r="F6" s="71"/>
      <c r="G6" s="71"/>
      <c r="H6" s="71"/>
      <c r="I6" s="71"/>
      <c r="J6" s="71"/>
      <c r="K6" s="71"/>
      <c r="L6" s="71"/>
      <c r="M6" s="71"/>
      <c r="N6" s="71"/>
      <c r="O6" s="71"/>
      <c r="P6" s="71"/>
      <c r="Q6" s="71"/>
    </row>
    <row r="7" spans="1:17" ht="14.25" x14ac:dyDescent="0.2">
      <c r="A7" s="76" t="s">
        <v>53</v>
      </c>
      <c r="B7" s="77"/>
      <c r="C7" s="77"/>
      <c r="D7" s="77"/>
      <c r="E7" s="77"/>
      <c r="F7" s="77"/>
      <c r="G7" s="77"/>
      <c r="H7" s="77"/>
      <c r="I7" s="77"/>
      <c r="J7" s="77"/>
      <c r="K7" s="77"/>
      <c r="L7" s="77"/>
      <c r="M7" s="77"/>
      <c r="N7" s="77"/>
      <c r="O7" s="77"/>
      <c r="P7" s="77"/>
      <c r="Q7" s="77"/>
    </row>
    <row r="8" spans="1:17" ht="14.25" x14ac:dyDescent="0.2">
      <c r="A8" s="65"/>
    </row>
    <row r="9" spans="1:17" ht="14.25" x14ac:dyDescent="0.2">
      <c r="A9" s="65"/>
    </row>
    <row r="10" spans="1:17" ht="15" x14ac:dyDescent="0.25">
      <c r="A10" s="74" t="s">
        <v>50</v>
      </c>
      <c r="B10" s="75"/>
      <c r="C10" s="75"/>
      <c r="D10" s="75"/>
      <c r="E10" s="75"/>
      <c r="F10" s="75"/>
      <c r="G10" s="75"/>
      <c r="H10" s="75"/>
      <c r="I10" s="75"/>
      <c r="J10" s="75"/>
      <c r="K10" s="75"/>
      <c r="L10" s="75"/>
      <c r="M10" s="75"/>
      <c r="N10" s="75"/>
      <c r="O10" s="75"/>
      <c r="P10" s="75"/>
      <c r="Q10" s="75"/>
    </row>
    <row r="11" spans="1:17" ht="15" x14ac:dyDescent="0.25">
      <c r="A11" s="61"/>
    </row>
    <row r="12" spans="1:17" ht="15" x14ac:dyDescent="0.25">
      <c r="A12" s="61" t="s">
        <v>45</v>
      </c>
    </row>
    <row r="13" spans="1:17" ht="14.25" x14ac:dyDescent="0.2">
      <c r="A13" s="65" t="s">
        <v>56</v>
      </c>
    </row>
    <row r="14" spans="1:17" x14ac:dyDescent="0.2">
      <c r="A14" s="66" t="s">
        <v>61</v>
      </c>
    </row>
    <row r="15" spans="1:17" x14ac:dyDescent="0.2">
      <c r="A15" s="66" t="s">
        <v>63</v>
      </c>
    </row>
    <row r="16" spans="1:17" ht="14.25" x14ac:dyDescent="0.2">
      <c r="A16" s="65"/>
    </row>
    <row r="17" spans="1:17" ht="15" x14ac:dyDescent="0.25">
      <c r="A17" s="61" t="s">
        <v>57</v>
      </c>
    </row>
    <row r="18" spans="1:17" ht="14.25" x14ac:dyDescent="0.2">
      <c r="A18" s="65" t="s">
        <v>52</v>
      </c>
    </row>
    <row r="19" spans="1:17" x14ac:dyDescent="0.2">
      <c r="A19" s="66" t="s">
        <v>54</v>
      </c>
    </row>
    <row r="20" spans="1:17" ht="25.5" customHeight="1" x14ac:dyDescent="0.2">
      <c r="A20" s="73" t="s">
        <v>60</v>
      </c>
      <c r="B20" s="71"/>
      <c r="C20" s="71"/>
      <c r="D20" s="71"/>
      <c r="E20" s="71"/>
      <c r="F20" s="71"/>
      <c r="G20" s="71"/>
      <c r="H20" s="71"/>
      <c r="I20" s="71"/>
      <c r="J20" s="71"/>
      <c r="K20" s="71"/>
      <c r="L20" s="71"/>
      <c r="M20" s="71"/>
      <c r="N20" s="71"/>
      <c r="O20" s="71"/>
      <c r="P20" s="71"/>
      <c r="Q20" s="71"/>
    </row>
    <row r="21" spans="1:17" ht="14.25" x14ac:dyDescent="0.2">
      <c r="A21" s="65"/>
    </row>
    <row r="22" spans="1:17" ht="15" x14ac:dyDescent="0.25">
      <c r="A22" s="61" t="s">
        <v>46</v>
      </c>
    </row>
    <row r="23" spans="1:17" ht="14.25" x14ac:dyDescent="0.2">
      <c r="A23" s="65" t="s">
        <v>47</v>
      </c>
    </row>
    <row r="24" spans="1:17" ht="25.5" customHeight="1" x14ac:dyDescent="0.2">
      <c r="A24" s="73" t="s">
        <v>55</v>
      </c>
      <c r="B24" s="71"/>
      <c r="C24" s="71"/>
      <c r="D24" s="71"/>
      <c r="E24" s="71"/>
      <c r="F24" s="71"/>
      <c r="G24" s="71"/>
      <c r="H24" s="71"/>
      <c r="I24" s="71"/>
      <c r="J24" s="71"/>
      <c r="K24" s="71"/>
      <c r="L24" s="71"/>
      <c r="M24" s="71"/>
      <c r="N24" s="71"/>
      <c r="O24" s="71"/>
      <c r="P24" s="71"/>
      <c r="Q24" s="71"/>
    </row>
    <row r="25" spans="1:17" x14ac:dyDescent="0.2">
      <c r="A25" s="69"/>
      <c r="B25" s="69"/>
      <c r="C25" s="69"/>
      <c r="D25" s="69"/>
      <c r="E25" s="69"/>
      <c r="F25" s="69"/>
      <c r="G25" s="69"/>
      <c r="H25" s="69"/>
      <c r="I25" s="69"/>
      <c r="J25" s="69"/>
      <c r="K25" s="69"/>
      <c r="L25" s="69"/>
      <c r="M25" s="69"/>
      <c r="N25" s="69"/>
      <c r="O25" s="69"/>
      <c r="P25" s="69"/>
      <c r="Q25" s="69"/>
    </row>
    <row r="26" spans="1:17" ht="15" x14ac:dyDescent="0.25">
      <c r="A26" s="61" t="s">
        <v>48</v>
      </c>
    </row>
    <row r="27" spans="1:17" ht="14.25" x14ac:dyDescent="0.2">
      <c r="A27" s="65" t="s">
        <v>58</v>
      </c>
    </row>
    <row r="28" spans="1:17" ht="14.25" x14ac:dyDescent="0.2">
      <c r="A28" s="65"/>
    </row>
    <row r="29" spans="1:17" ht="14.25" x14ac:dyDescent="0.2">
      <c r="A29" s="65"/>
    </row>
    <row r="30" spans="1:17" ht="14.25" x14ac:dyDescent="0.2">
      <c r="A30" s="67"/>
    </row>
    <row r="31" spans="1:17" ht="15" customHeight="1" x14ac:dyDescent="0.25">
      <c r="A31" s="72" t="s">
        <v>49</v>
      </c>
      <c r="B31" s="71"/>
      <c r="C31" s="71"/>
      <c r="D31" s="71"/>
      <c r="E31" s="71"/>
      <c r="F31" s="71"/>
      <c r="G31" s="71"/>
      <c r="H31" s="71"/>
      <c r="I31" s="71"/>
      <c r="J31" s="71"/>
      <c r="K31" s="71"/>
      <c r="L31" s="71"/>
      <c r="M31" s="71"/>
      <c r="N31" s="71"/>
      <c r="O31" s="71"/>
      <c r="P31" s="71"/>
      <c r="Q31" s="71"/>
    </row>
    <row r="32" spans="1:17" ht="14.25" x14ac:dyDescent="0.2">
      <c r="A32" s="65"/>
    </row>
    <row r="33" spans="1:1" x14ac:dyDescent="0.2">
      <c r="A33" s="68"/>
    </row>
    <row r="34" spans="1:1" x14ac:dyDescent="0.2">
      <c r="A34" s="68"/>
    </row>
    <row r="35" spans="1:1" x14ac:dyDescent="0.2">
      <c r="A35" s="68" t="s">
        <v>51</v>
      </c>
    </row>
  </sheetData>
  <sheetProtection password="D62B" sheet="1" objects="1" scenarios="1"/>
  <mergeCells count="7">
    <mergeCell ref="A4:Q4"/>
    <mergeCell ref="A6:Q6"/>
    <mergeCell ref="A20:Q20"/>
    <mergeCell ref="A31:Q31"/>
    <mergeCell ref="A10:Q10"/>
    <mergeCell ref="A7:Q7"/>
    <mergeCell ref="A24:Q24"/>
  </mergeCells>
  <phoneticPr fontId="0" type="noConversion"/>
  <pageMargins left="0.78740157499999996" right="0.78740157499999996" top="0.984251969" bottom="0.984251969"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113"/>
  <sheetViews>
    <sheetView workbookViewId="0">
      <pane xSplit="2" ySplit="1" topLeftCell="C2" activePane="bottomRight" state="frozen"/>
      <selection pane="topRight" activeCell="C1" sqref="C1"/>
      <selection pane="bottomLeft" activeCell="A2" sqref="A2"/>
      <selection pane="bottomRight" sqref="A1:B1"/>
    </sheetView>
  </sheetViews>
  <sheetFormatPr baseColWidth="10" defaultRowHeight="12.75" x14ac:dyDescent="0.2"/>
  <cols>
    <col min="1" max="1" width="18" style="3" bestFit="1" customWidth="1"/>
    <col min="2" max="2" width="17.85546875" style="2" bestFit="1" customWidth="1"/>
    <col min="3" max="3" width="14.7109375" style="15" customWidth="1"/>
    <col min="4" max="5" width="14.7109375" style="1" customWidth="1"/>
    <col min="6" max="6" width="14.7109375" style="12" customWidth="1"/>
    <col min="7" max="13" width="14.7109375" style="1" customWidth="1"/>
  </cols>
  <sheetData>
    <row r="1" spans="1:13" s="32" customFormat="1" ht="51.75" customHeight="1" x14ac:dyDescent="0.2">
      <c r="A1" s="82"/>
      <c r="B1" s="83"/>
      <c r="C1" s="44" t="s">
        <v>18</v>
      </c>
      <c r="D1" s="45" t="s">
        <v>19</v>
      </c>
      <c r="E1" s="44" t="s">
        <v>14</v>
      </c>
      <c r="F1" s="44" t="s">
        <v>20</v>
      </c>
      <c r="G1" s="44" t="s">
        <v>15</v>
      </c>
      <c r="H1" s="44" t="s">
        <v>3</v>
      </c>
      <c r="I1" s="44" t="s">
        <v>0</v>
      </c>
      <c r="J1" s="44" t="s">
        <v>62</v>
      </c>
      <c r="K1" s="44" t="s">
        <v>4</v>
      </c>
      <c r="L1" s="44" t="s">
        <v>1</v>
      </c>
      <c r="M1" s="46" t="s">
        <v>2</v>
      </c>
    </row>
    <row r="2" spans="1:13" x14ac:dyDescent="0.2">
      <c r="A2" s="86" t="s">
        <v>24</v>
      </c>
      <c r="B2" s="87"/>
      <c r="C2" s="10"/>
      <c r="D2" s="10"/>
      <c r="E2" s="10"/>
      <c r="F2" s="10"/>
      <c r="G2" s="10"/>
      <c r="H2" s="10"/>
      <c r="I2" s="10"/>
      <c r="J2" s="43"/>
      <c r="K2" s="10"/>
      <c r="L2" s="10"/>
      <c r="M2" s="47"/>
    </row>
    <row r="3" spans="1:13" x14ac:dyDescent="0.2">
      <c r="A3" s="88" t="s">
        <v>13</v>
      </c>
      <c r="B3" s="40" t="s">
        <v>6</v>
      </c>
      <c r="C3" s="33"/>
      <c r="D3" s="35"/>
      <c r="E3" s="34"/>
      <c r="F3" s="10">
        <f>(C3/1000)+(D3/1000000)+E3</f>
        <v>0</v>
      </c>
      <c r="G3" s="59"/>
      <c r="H3" s="10">
        <f>F3*G3</f>
        <v>0</v>
      </c>
      <c r="I3" s="10">
        <f>H3*'Facteurs de conversions'!C2</f>
        <v>0</v>
      </c>
      <c r="J3" s="60"/>
      <c r="K3" s="10">
        <f>H3*J3</f>
        <v>0</v>
      </c>
      <c r="L3" s="10">
        <f>I3*J3</f>
        <v>0</v>
      </c>
      <c r="M3" s="47">
        <f>L3/1000</f>
        <v>0</v>
      </c>
    </row>
    <row r="4" spans="1:13" x14ac:dyDescent="0.2">
      <c r="A4" s="81"/>
      <c r="B4" s="41" t="s">
        <v>5</v>
      </c>
      <c r="C4" s="33"/>
      <c r="D4" s="35"/>
      <c r="E4" s="34"/>
      <c r="F4" s="10">
        <f t="shared" ref="F4:F43" si="0">(C4/1000)+(D4/1000000)+E4</f>
        <v>0</v>
      </c>
      <c r="G4" s="59"/>
      <c r="H4" s="10">
        <f t="shared" ref="H4:H10" si="1">F4*G4</f>
        <v>0</v>
      </c>
      <c r="I4" s="10">
        <f>H4*'Facteurs de conversions'!C3</f>
        <v>0</v>
      </c>
      <c r="J4" s="60"/>
      <c r="K4" s="10">
        <f t="shared" ref="K4:K10" si="2">H4*J4</f>
        <v>0</v>
      </c>
      <c r="L4" s="10">
        <f t="shared" ref="L4:L10" si="3">I4*J4</f>
        <v>0</v>
      </c>
      <c r="M4" s="47">
        <f t="shared" ref="M4:M10" si="4">L4/1000</f>
        <v>0</v>
      </c>
    </row>
    <row r="5" spans="1:13" x14ac:dyDescent="0.2">
      <c r="A5" s="48"/>
      <c r="B5" s="38" t="s">
        <v>11</v>
      </c>
      <c r="C5" s="33"/>
      <c r="D5" s="35"/>
      <c r="E5" s="34"/>
      <c r="F5" s="10">
        <f t="shared" si="0"/>
        <v>0</v>
      </c>
      <c r="G5" s="59"/>
      <c r="H5" s="10">
        <f t="shared" si="1"/>
        <v>0</v>
      </c>
      <c r="I5" s="10">
        <f>H5*'Facteurs de conversions'!C4</f>
        <v>0</v>
      </c>
      <c r="J5" s="60"/>
      <c r="K5" s="10">
        <f t="shared" si="2"/>
        <v>0</v>
      </c>
      <c r="L5" s="10">
        <f t="shared" si="3"/>
        <v>0</v>
      </c>
      <c r="M5" s="47">
        <f t="shared" si="4"/>
        <v>0</v>
      </c>
    </row>
    <row r="6" spans="1:13" x14ac:dyDescent="0.2">
      <c r="A6" s="48"/>
      <c r="B6" s="38" t="s">
        <v>12</v>
      </c>
      <c r="C6" s="33"/>
      <c r="D6" s="35"/>
      <c r="E6" s="34"/>
      <c r="F6" s="10">
        <f t="shared" si="0"/>
        <v>0</v>
      </c>
      <c r="G6" s="59"/>
      <c r="H6" s="10">
        <f t="shared" si="1"/>
        <v>0</v>
      </c>
      <c r="I6" s="10">
        <f>H6*'Facteurs de conversions'!C5</f>
        <v>0</v>
      </c>
      <c r="J6" s="60"/>
      <c r="K6" s="10">
        <f t="shared" si="2"/>
        <v>0</v>
      </c>
      <c r="L6" s="10">
        <f t="shared" si="3"/>
        <v>0</v>
      </c>
      <c r="M6" s="47">
        <f t="shared" si="4"/>
        <v>0</v>
      </c>
    </row>
    <row r="7" spans="1:13" x14ac:dyDescent="0.2">
      <c r="A7" s="48"/>
      <c r="B7" s="38" t="s">
        <v>9</v>
      </c>
      <c r="C7" s="33"/>
      <c r="D7" s="35"/>
      <c r="E7" s="34"/>
      <c r="F7" s="10">
        <f t="shared" si="0"/>
        <v>0</v>
      </c>
      <c r="G7" s="59"/>
      <c r="H7" s="10">
        <f t="shared" si="1"/>
        <v>0</v>
      </c>
      <c r="I7" s="10">
        <f>H7*'Facteurs de conversions'!C6</f>
        <v>0</v>
      </c>
      <c r="J7" s="60"/>
      <c r="K7" s="10">
        <f t="shared" si="2"/>
        <v>0</v>
      </c>
      <c r="L7" s="10">
        <f t="shared" si="3"/>
        <v>0</v>
      </c>
      <c r="M7" s="47">
        <f t="shared" si="4"/>
        <v>0</v>
      </c>
    </row>
    <row r="8" spans="1:13" x14ac:dyDescent="0.2">
      <c r="A8" s="48"/>
      <c r="B8" s="38" t="s">
        <v>7</v>
      </c>
      <c r="C8" s="33"/>
      <c r="D8" s="35"/>
      <c r="E8" s="34"/>
      <c r="F8" s="10">
        <f t="shared" si="0"/>
        <v>0</v>
      </c>
      <c r="G8" s="59"/>
      <c r="H8" s="10">
        <f t="shared" si="1"/>
        <v>0</v>
      </c>
      <c r="I8" s="10">
        <f>H8*'Facteurs de conversions'!C7</f>
        <v>0</v>
      </c>
      <c r="J8" s="60"/>
      <c r="K8" s="10">
        <f t="shared" si="2"/>
        <v>0</v>
      </c>
      <c r="L8" s="10">
        <f t="shared" si="3"/>
        <v>0</v>
      </c>
      <c r="M8" s="47">
        <f t="shared" si="4"/>
        <v>0</v>
      </c>
    </row>
    <row r="9" spans="1:13" x14ac:dyDescent="0.2">
      <c r="A9" s="48"/>
      <c r="B9" s="49" t="s">
        <v>8</v>
      </c>
      <c r="C9" s="33"/>
      <c r="D9" s="35"/>
      <c r="E9" s="34"/>
      <c r="F9" s="10">
        <f t="shared" si="0"/>
        <v>0</v>
      </c>
      <c r="G9" s="59"/>
      <c r="H9" s="10">
        <f t="shared" si="1"/>
        <v>0</v>
      </c>
      <c r="I9" s="10">
        <f>H9*'Facteurs de conversions'!C8</f>
        <v>0</v>
      </c>
      <c r="J9" s="60"/>
      <c r="K9" s="10">
        <f t="shared" si="2"/>
        <v>0</v>
      </c>
      <c r="L9" s="10">
        <f t="shared" si="3"/>
        <v>0</v>
      </c>
      <c r="M9" s="47">
        <f t="shared" si="4"/>
        <v>0</v>
      </c>
    </row>
    <row r="10" spans="1:13" x14ac:dyDescent="0.2">
      <c r="A10" s="48"/>
      <c r="B10" s="38" t="s">
        <v>10</v>
      </c>
      <c r="C10" s="33"/>
      <c r="D10" s="35"/>
      <c r="E10" s="34"/>
      <c r="F10" s="10">
        <f t="shared" si="0"/>
        <v>0</v>
      </c>
      <c r="G10" s="59"/>
      <c r="H10" s="10">
        <f t="shared" si="1"/>
        <v>0</v>
      </c>
      <c r="I10" s="10">
        <f>H10*'Facteurs de conversions'!C9</f>
        <v>0</v>
      </c>
      <c r="J10" s="60"/>
      <c r="K10" s="10">
        <f t="shared" si="2"/>
        <v>0</v>
      </c>
      <c r="L10" s="10">
        <f t="shared" si="3"/>
        <v>0</v>
      </c>
      <c r="M10" s="47">
        <f t="shared" si="4"/>
        <v>0</v>
      </c>
    </row>
    <row r="11" spans="1:13" x14ac:dyDescent="0.2">
      <c r="A11" s="78" t="s">
        <v>35</v>
      </c>
      <c r="B11" s="79"/>
      <c r="C11" s="6">
        <f t="shared" ref="C11:M11" si="5">SUM(C3:C10)</f>
        <v>0</v>
      </c>
      <c r="D11" s="6">
        <f t="shared" si="5"/>
        <v>0</v>
      </c>
      <c r="E11" s="6">
        <f t="shared" si="5"/>
        <v>0</v>
      </c>
      <c r="F11" s="6">
        <f t="shared" si="5"/>
        <v>0</v>
      </c>
      <c r="G11" s="6">
        <f t="shared" si="5"/>
        <v>0</v>
      </c>
      <c r="H11" s="6">
        <f t="shared" si="5"/>
        <v>0</v>
      </c>
      <c r="I11" s="6">
        <f t="shared" si="5"/>
        <v>0</v>
      </c>
      <c r="J11" s="6">
        <f t="shared" si="5"/>
        <v>0</v>
      </c>
      <c r="K11" s="6">
        <f t="shared" si="5"/>
        <v>0</v>
      </c>
      <c r="L11" s="6">
        <f t="shared" si="5"/>
        <v>0</v>
      </c>
      <c r="M11" s="50">
        <f t="shared" si="5"/>
        <v>0</v>
      </c>
    </row>
    <row r="12" spans="1:13" ht="7.5" customHeight="1" x14ac:dyDescent="0.2">
      <c r="A12" s="51"/>
      <c r="B12" s="9"/>
      <c r="C12" s="13"/>
      <c r="D12" s="14"/>
      <c r="E12" s="14"/>
      <c r="F12" s="14"/>
      <c r="G12" s="14"/>
      <c r="H12" s="14"/>
      <c r="I12" s="14"/>
      <c r="J12" s="14"/>
      <c r="K12" s="14"/>
      <c r="L12" s="14"/>
      <c r="M12" s="52"/>
    </row>
    <row r="13" spans="1:13" s="4" customFormat="1" x14ac:dyDescent="0.2">
      <c r="A13" s="86" t="s">
        <v>25</v>
      </c>
      <c r="B13" s="87"/>
      <c r="C13" s="10"/>
      <c r="D13" s="10"/>
      <c r="E13" s="10"/>
      <c r="F13" s="10"/>
      <c r="G13" s="10"/>
      <c r="H13" s="10"/>
      <c r="I13" s="10"/>
      <c r="J13" s="10"/>
      <c r="K13" s="10"/>
      <c r="L13" s="10"/>
      <c r="M13" s="47"/>
    </row>
    <row r="14" spans="1:13" x14ac:dyDescent="0.2">
      <c r="A14" s="80" t="s">
        <v>13</v>
      </c>
      <c r="B14" s="42" t="s">
        <v>6</v>
      </c>
      <c r="C14" s="36"/>
      <c r="D14" s="35"/>
      <c r="E14" s="37"/>
      <c r="F14" s="10">
        <f t="shared" si="0"/>
        <v>0</v>
      </c>
      <c r="G14" s="60"/>
      <c r="H14" s="10">
        <f>F14*G14</f>
        <v>0</v>
      </c>
      <c r="I14" s="10">
        <f>H14*'Facteurs de conversions'!C2</f>
        <v>0</v>
      </c>
      <c r="J14" s="60"/>
      <c r="K14" s="10">
        <f>H14*J14</f>
        <v>0</v>
      </c>
      <c r="L14" s="10">
        <f>I14*J14</f>
        <v>0</v>
      </c>
      <c r="M14" s="47">
        <f>L14/1000</f>
        <v>0</v>
      </c>
    </row>
    <row r="15" spans="1:13" x14ac:dyDescent="0.2">
      <c r="A15" s="81"/>
      <c r="B15" s="41" t="s">
        <v>5</v>
      </c>
      <c r="C15" s="36"/>
      <c r="D15" s="35"/>
      <c r="E15" s="37"/>
      <c r="F15" s="10">
        <f t="shared" si="0"/>
        <v>0</v>
      </c>
      <c r="G15" s="60"/>
      <c r="H15" s="10">
        <f t="shared" ref="H15:H21" si="6">F15*G15</f>
        <v>0</v>
      </c>
      <c r="I15" s="10">
        <f>H15*'Facteurs de conversions'!C3</f>
        <v>0</v>
      </c>
      <c r="J15" s="60"/>
      <c r="K15" s="10">
        <f t="shared" ref="K15:K21" si="7">H15*J15</f>
        <v>0</v>
      </c>
      <c r="L15" s="10">
        <f t="shared" ref="L15:L21" si="8">I15*J15</f>
        <v>0</v>
      </c>
      <c r="M15" s="47">
        <f t="shared" ref="M15:M21" si="9">L15/1000</f>
        <v>0</v>
      </c>
    </row>
    <row r="16" spans="1:13" x14ac:dyDescent="0.2">
      <c r="A16" s="48"/>
      <c r="B16" s="38" t="s">
        <v>11</v>
      </c>
      <c r="C16" s="36"/>
      <c r="D16" s="35"/>
      <c r="E16" s="37"/>
      <c r="F16" s="10">
        <f t="shared" si="0"/>
        <v>0</v>
      </c>
      <c r="G16" s="60"/>
      <c r="H16" s="10">
        <f t="shared" si="6"/>
        <v>0</v>
      </c>
      <c r="I16" s="10">
        <f>H16*'Facteurs de conversions'!C4</f>
        <v>0</v>
      </c>
      <c r="J16" s="60"/>
      <c r="K16" s="10">
        <f t="shared" si="7"/>
        <v>0</v>
      </c>
      <c r="L16" s="10">
        <f t="shared" si="8"/>
        <v>0</v>
      </c>
      <c r="M16" s="47">
        <f t="shared" si="9"/>
        <v>0</v>
      </c>
    </row>
    <row r="17" spans="1:13" x14ac:dyDescent="0.2">
      <c r="A17" s="48"/>
      <c r="B17" s="38" t="s">
        <v>12</v>
      </c>
      <c r="C17" s="36"/>
      <c r="D17" s="35"/>
      <c r="E17" s="37"/>
      <c r="F17" s="10">
        <f t="shared" si="0"/>
        <v>0</v>
      </c>
      <c r="G17" s="60"/>
      <c r="H17" s="10">
        <f t="shared" si="6"/>
        <v>0</v>
      </c>
      <c r="I17" s="10">
        <f>H17*'Facteurs de conversions'!C5</f>
        <v>0</v>
      </c>
      <c r="J17" s="60"/>
      <c r="K17" s="10">
        <f t="shared" si="7"/>
        <v>0</v>
      </c>
      <c r="L17" s="10">
        <f t="shared" si="8"/>
        <v>0</v>
      </c>
      <c r="M17" s="47">
        <f t="shared" si="9"/>
        <v>0</v>
      </c>
    </row>
    <row r="18" spans="1:13" x14ac:dyDescent="0.2">
      <c r="A18" s="48"/>
      <c r="B18" s="38" t="s">
        <v>9</v>
      </c>
      <c r="C18" s="36"/>
      <c r="D18" s="35"/>
      <c r="E18" s="37"/>
      <c r="F18" s="10">
        <f t="shared" si="0"/>
        <v>0</v>
      </c>
      <c r="G18" s="60"/>
      <c r="H18" s="10">
        <f t="shared" si="6"/>
        <v>0</v>
      </c>
      <c r="I18" s="10">
        <f>H18*'Facteurs de conversions'!C6</f>
        <v>0</v>
      </c>
      <c r="J18" s="60"/>
      <c r="K18" s="10">
        <f t="shared" si="7"/>
        <v>0</v>
      </c>
      <c r="L18" s="10">
        <f t="shared" si="8"/>
        <v>0</v>
      </c>
      <c r="M18" s="47">
        <f t="shared" si="9"/>
        <v>0</v>
      </c>
    </row>
    <row r="19" spans="1:13" x14ac:dyDescent="0.2">
      <c r="A19" s="48"/>
      <c r="B19" s="38" t="s">
        <v>7</v>
      </c>
      <c r="C19" s="36"/>
      <c r="D19" s="35"/>
      <c r="E19" s="37"/>
      <c r="F19" s="10">
        <f t="shared" si="0"/>
        <v>0</v>
      </c>
      <c r="G19" s="60"/>
      <c r="H19" s="10">
        <f t="shared" si="6"/>
        <v>0</v>
      </c>
      <c r="I19" s="10">
        <f>H19*'Facteurs de conversions'!C7</f>
        <v>0</v>
      </c>
      <c r="J19" s="60"/>
      <c r="K19" s="10">
        <f t="shared" si="7"/>
        <v>0</v>
      </c>
      <c r="L19" s="10">
        <f t="shared" si="8"/>
        <v>0</v>
      </c>
      <c r="M19" s="47">
        <f t="shared" si="9"/>
        <v>0</v>
      </c>
    </row>
    <row r="20" spans="1:13" x14ac:dyDescent="0.2">
      <c r="A20" s="48"/>
      <c r="B20" s="38" t="s">
        <v>8</v>
      </c>
      <c r="C20" s="36"/>
      <c r="D20" s="35"/>
      <c r="E20" s="37"/>
      <c r="F20" s="10">
        <f t="shared" si="0"/>
        <v>0</v>
      </c>
      <c r="G20" s="60"/>
      <c r="H20" s="10">
        <f t="shared" si="6"/>
        <v>0</v>
      </c>
      <c r="I20" s="10">
        <f>H20*'Facteurs de conversions'!C8</f>
        <v>0</v>
      </c>
      <c r="J20" s="60"/>
      <c r="K20" s="10">
        <f t="shared" si="7"/>
        <v>0</v>
      </c>
      <c r="L20" s="10">
        <f t="shared" si="8"/>
        <v>0</v>
      </c>
      <c r="M20" s="47">
        <f t="shared" si="9"/>
        <v>0</v>
      </c>
    </row>
    <row r="21" spans="1:13" x14ac:dyDescent="0.2">
      <c r="A21" s="48"/>
      <c r="B21" s="38" t="s">
        <v>10</v>
      </c>
      <c r="C21" s="36"/>
      <c r="D21" s="35"/>
      <c r="E21" s="37"/>
      <c r="F21" s="10">
        <f t="shared" si="0"/>
        <v>0</v>
      </c>
      <c r="G21" s="60"/>
      <c r="H21" s="10">
        <f t="shared" si="6"/>
        <v>0</v>
      </c>
      <c r="I21" s="10">
        <f>H21*'Facteurs de conversions'!C9</f>
        <v>0</v>
      </c>
      <c r="J21" s="60"/>
      <c r="K21" s="10">
        <f t="shared" si="7"/>
        <v>0</v>
      </c>
      <c r="L21" s="10">
        <f t="shared" si="8"/>
        <v>0</v>
      </c>
      <c r="M21" s="47">
        <f t="shared" si="9"/>
        <v>0</v>
      </c>
    </row>
    <row r="22" spans="1:13" x14ac:dyDescent="0.2">
      <c r="A22" s="78" t="s">
        <v>35</v>
      </c>
      <c r="B22" s="79"/>
      <c r="C22" s="6">
        <f>SUM(C14:C21)</f>
        <v>0</v>
      </c>
      <c r="D22" s="6">
        <f t="shared" ref="D22:M22" si="10">SUM(D14:D21)</f>
        <v>0</v>
      </c>
      <c r="E22" s="6">
        <f t="shared" si="10"/>
        <v>0</v>
      </c>
      <c r="F22" s="6">
        <f t="shared" si="10"/>
        <v>0</v>
      </c>
      <c r="G22" s="6">
        <f t="shared" si="10"/>
        <v>0</v>
      </c>
      <c r="H22" s="6">
        <f t="shared" si="10"/>
        <v>0</v>
      </c>
      <c r="I22" s="6">
        <f t="shared" si="10"/>
        <v>0</v>
      </c>
      <c r="J22" s="6">
        <f t="shared" si="10"/>
        <v>0</v>
      </c>
      <c r="K22" s="6">
        <f t="shared" si="10"/>
        <v>0</v>
      </c>
      <c r="L22" s="6">
        <f t="shared" si="10"/>
        <v>0</v>
      </c>
      <c r="M22" s="50">
        <f t="shared" si="10"/>
        <v>0</v>
      </c>
    </row>
    <row r="23" spans="1:13" ht="7.5" customHeight="1" x14ac:dyDescent="0.2">
      <c r="A23" s="51"/>
      <c r="B23" s="9"/>
      <c r="C23" s="13"/>
      <c r="D23" s="14"/>
      <c r="E23" s="14"/>
      <c r="F23" s="14"/>
      <c r="G23" s="14"/>
      <c r="H23" s="14"/>
      <c r="I23" s="14"/>
      <c r="J23" s="14"/>
      <c r="K23" s="14"/>
      <c r="L23" s="14"/>
      <c r="M23" s="52"/>
    </row>
    <row r="24" spans="1:13" s="4" customFormat="1" x14ac:dyDescent="0.2">
      <c r="A24" s="86" t="s">
        <v>26</v>
      </c>
      <c r="B24" s="87"/>
      <c r="C24" s="10"/>
      <c r="D24" s="10"/>
      <c r="E24" s="10"/>
      <c r="F24" s="10"/>
      <c r="G24" s="10"/>
      <c r="H24" s="10"/>
      <c r="I24" s="10"/>
      <c r="J24" s="10"/>
      <c r="K24" s="10"/>
      <c r="L24" s="10"/>
      <c r="M24" s="47"/>
    </row>
    <row r="25" spans="1:13" x14ac:dyDescent="0.2">
      <c r="A25" s="80" t="s">
        <v>13</v>
      </c>
      <c r="B25" s="42" t="s">
        <v>6</v>
      </c>
      <c r="C25" s="33"/>
      <c r="D25" s="35"/>
      <c r="E25" s="34"/>
      <c r="F25" s="10">
        <f t="shared" si="0"/>
        <v>0</v>
      </c>
      <c r="G25" s="60"/>
      <c r="H25" s="10">
        <f>F25*G25</f>
        <v>0</v>
      </c>
      <c r="I25" s="10">
        <f>H25*'Facteurs de conversions'!C2</f>
        <v>0</v>
      </c>
      <c r="J25" s="60"/>
      <c r="K25" s="10">
        <f>H25*J25</f>
        <v>0</v>
      </c>
      <c r="L25" s="10">
        <f>I25*J25</f>
        <v>0</v>
      </c>
      <c r="M25" s="47">
        <f>L25/1000</f>
        <v>0</v>
      </c>
    </row>
    <row r="26" spans="1:13" x14ac:dyDescent="0.2">
      <c r="A26" s="81"/>
      <c r="B26" s="41" t="s">
        <v>5</v>
      </c>
      <c r="C26" s="33"/>
      <c r="D26" s="35"/>
      <c r="E26" s="34"/>
      <c r="F26" s="10">
        <f t="shared" si="0"/>
        <v>0</v>
      </c>
      <c r="G26" s="60"/>
      <c r="H26" s="10">
        <f t="shared" ref="H26:H32" si="11">F26*G26</f>
        <v>0</v>
      </c>
      <c r="I26" s="10">
        <f>H26*'Facteurs de conversions'!C3</f>
        <v>0</v>
      </c>
      <c r="J26" s="60"/>
      <c r="K26" s="10">
        <f t="shared" ref="K26:K32" si="12">H26*J26</f>
        <v>0</v>
      </c>
      <c r="L26" s="10">
        <f t="shared" ref="L26:L32" si="13">I26*J26</f>
        <v>0</v>
      </c>
      <c r="M26" s="47">
        <f t="shared" ref="M26:M32" si="14">L26/1000</f>
        <v>0</v>
      </c>
    </row>
    <row r="27" spans="1:13" x14ac:dyDescent="0.2">
      <c r="A27" s="48"/>
      <c r="B27" s="38" t="s">
        <v>11</v>
      </c>
      <c r="C27" s="33"/>
      <c r="D27" s="35"/>
      <c r="E27" s="34"/>
      <c r="F27" s="10">
        <f t="shared" si="0"/>
        <v>0</v>
      </c>
      <c r="G27" s="60"/>
      <c r="H27" s="10">
        <f t="shared" si="11"/>
        <v>0</v>
      </c>
      <c r="I27" s="10">
        <f>H27*'Facteurs de conversions'!C4</f>
        <v>0</v>
      </c>
      <c r="J27" s="60"/>
      <c r="K27" s="10">
        <f t="shared" si="12"/>
        <v>0</v>
      </c>
      <c r="L27" s="10">
        <f t="shared" si="13"/>
        <v>0</v>
      </c>
      <c r="M27" s="47">
        <f t="shared" si="14"/>
        <v>0</v>
      </c>
    </row>
    <row r="28" spans="1:13" x14ac:dyDescent="0.2">
      <c r="A28" s="48"/>
      <c r="B28" s="38" t="s">
        <v>12</v>
      </c>
      <c r="C28" s="33"/>
      <c r="D28" s="35"/>
      <c r="E28" s="34"/>
      <c r="F28" s="10">
        <f t="shared" si="0"/>
        <v>0</v>
      </c>
      <c r="G28" s="60"/>
      <c r="H28" s="10">
        <f t="shared" si="11"/>
        <v>0</v>
      </c>
      <c r="I28" s="10">
        <f>H28*'Facteurs de conversions'!C5</f>
        <v>0</v>
      </c>
      <c r="J28" s="60"/>
      <c r="K28" s="10">
        <f t="shared" si="12"/>
        <v>0</v>
      </c>
      <c r="L28" s="10">
        <f t="shared" si="13"/>
        <v>0</v>
      </c>
      <c r="M28" s="47">
        <f t="shared" si="14"/>
        <v>0</v>
      </c>
    </row>
    <row r="29" spans="1:13" x14ac:dyDescent="0.2">
      <c r="A29" s="48"/>
      <c r="B29" s="38" t="s">
        <v>9</v>
      </c>
      <c r="C29" s="33"/>
      <c r="D29" s="35"/>
      <c r="E29" s="34"/>
      <c r="F29" s="10">
        <f t="shared" si="0"/>
        <v>0</v>
      </c>
      <c r="G29" s="60"/>
      <c r="H29" s="10">
        <f t="shared" si="11"/>
        <v>0</v>
      </c>
      <c r="I29" s="10">
        <f>H29*'Facteurs de conversions'!C6</f>
        <v>0</v>
      </c>
      <c r="J29" s="60"/>
      <c r="K29" s="10">
        <f t="shared" si="12"/>
        <v>0</v>
      </c>
      <c r="L29" s="10">
        <f t="shared" si="13"/>
        <v>0</v>
      </c>
      <c r="M29" s="47">
        <f t="shared" si="14"/>
        <v>0</v>
      </c>
    </row>
    <row r="30" spans="1:13" x14ac:dyDescent="0.2">
      <c r="A30" s="48"/>
      <c r="B30" s="38" t="s">
        <v>7</v>
      </c>
      <c r="C30" s="33"/>
      <c r="D30" s="35"/>
      <c r="E30" s="34"/>
      <c r="F30" s="10">
        <f t="shared" si="0"/>
        <v>0</v>
      </c>
      <c r="G30" s="60"/>
      <c r="H30" s="10">
        <f t="shared" si="11"/>
        <v>0</v>
      </c>
      <c r="I30" s="10">
        <f>H30*'Facteurs de conversions'!C7</f>
        <v>0</v>
      </c>
      <c r="J30" s="60"/>
      <c r="K30" s="10">
        <f t="shared" si="12"/>
        <v>0</v>
      </c>
      <c r="L30" s="10">
        <f t="shared" si="13"/>
        <v>0</v>
      </c>
      <c r="M30" s="47">
        <f t="shared" si="14"/>
        <v>0</v>
      </c>
    </row>
    <row r="31" spans="1:13" x14ac:dyDescent="0.2">
      <c r="A31" s="48"/>
      <c r="B31" s="49" t="s">
        <v>8</v>
      </c>
      <c r="C31" s="33"/>
      <c r="D31" s="35"/>
      <c r="E31" s="34"/>
      <c r="F31" s="10">
        <f t="shared" si="0"/>
        <v>0</v>
      </c>
      <c r="G31" s="60"/>
      <c r="H31" s="10">
        <f t="shared" si="11"/>
        <v>0</v>
      </c>
      <c r="I31" s="10">
        <f>H31*'Facteurs de conversions'!C8</f>
        <v>0</v>
      </c>
      <c r="J31" s="60"/>
      <c r="K31" s="10">
        <f t="shared" si="12"/>
        <v>0</v>
      </c>
      <c r="L31" s="10">
        <f t="shared" si="13"/>
        <v>0</v>
      </c>
      <c r="M31" s="47">
        <f t="shared" si="14"/>
        <v>0</v>
      </c>
    </row>
    <row r="32" spans="1:13" x14ac:dyDescent="0.2">
      <c r="A32" s="48"/>
      <c r="B32" s="38" t="s">
        <v>10</v>
      </c>
      <c r="C32" s="33"/>
      <c r="D32" s="35"/>
      <c r="E32" s="34"/>
      <c r="F32" s="10">
        <f t="shared" si="0"/>
        <v>0</v>
      </c>
      <c r="G32" s="60"/>
      <c r="H32" s="10">
        <f t="shared" si="11"/>
        <v>0</v>
      </c>
      <c r="I32" s="10">
        <f>H32*'Facteurs de conversions'!C9</f>
        <v>0</v>
      </c>
      <c r="J32" s="60"/>
      <c r="K32" s="10">
        <f t="shared" si="12"/>
        <v>0</v>
      </c>
      <c r="L32" s="10">
        <f t="shared" si="13"/>
        <v>0</v>
      </c>
      <c r="M32" s="47">
        <f t="shared" si="14"/>
        <v>0</v>
      </c>
    </row>
    <row r="33" spans="1:13" x14ac:dyDescent="0.2">
      <c r="A33" s="78" t="s">
        <v>35</v>
      </c>
      <c r="B33" s="79"/>
      <c r="C33" s="6">
        <f>SUM(C25:C32)</f>
        <v>0</v>
      </c>
      <c r="D33" s="6">
        <f t="shared" ref="D33:M33" si="15">SUM(D25:D32)</f>
        <v>0</v>
      </c>
      <c r="E33" s="6">
        <f t="shared" si="15"/>
        <v>0</v>
      </c>
      <c r="F33" s="6">
        <f t="shared" si="15"/>
        <v>0</v>
      </c>
      <c r="G33" s="6">
        <f t="shared" si="15"/>
        <v>0</v>
      </c>
      <c r="H33" s="6">
        <f t="shared" si="15"/>
        <v>0</v>
      </c>
      <c r="I33" s="6">
        <f t="shared" si="15"/>
        <v>0</v>
      </c>
      <c r="J33" s="6">
        <f t="shared" si="15"/>
        <v>0</v>
      </c>
      <c r="K33" s="6">
        <f t="shared" si="15"/>
        <v>0</v>
      </c>
      <c r="L33" s="6">
        <f t="shared" si="15"/>
        <v>0</v>
      </c>
      <c r="M33" s="50">
        <f t="shared" si="15"/>
        <v>0</v>
      </c>
    </row>
    <row r="34" spans="1:13" ht="7.5" customHeight="1" x14ac:dyDescent="0.2">
      <c r="A34" s="51"/>
      <c r="B34" s="9"/>
      <c r="C34" s="14"/>
      <c r="D34" s="14"/>
      <c r="E34" s="14"/>
      <c r="F34" s="14"/>
      <c r="G34" s="14"/>
      <c r="H34" s="14"/>
      <c r="I34" s="14"/>
      <c r="J34" s="14"/>
      <c r="K34" s="14"/>
      <c r="L34" s="14"/>
      <c r="M34" s="52"/>
    </row>
    <row r="35" spans="1:13" s="4" customFormat="1" x14ac:dyDescent="0.2">
      <c r="A35" s="86" t="s">
        <v>27</v>
      </c>
      <c r="B35" s="87"/>
      <c r="C35" s="10"/>
      <c r="D35" s="10"/>
      <c r="E35" s="10"/>
      <c r="F35" s="10"/>
      <c r="G35" s="10"/>
      <c r="H35" s="10"/>
      <c r="I35" s="10"/>
      <c r="J35" s="10"/>
      <c r="K35" s="10"/>
      <c r="L35" s="10"/>
      <c r="M35" s="47"/>
    </row>
    <row r="36" spans="1:13" x14ac:dyDescent="0.2">
      <c r="A36" s="80" t="s">
        <v>13</v>
      </c>
      <c r="B36" s="42" t="s">
        <v>6</v>
      </c>
      <c r="C36" s="39"/>
      <c r="D36" s="35"/>
      <c r="E36" s="34"/>
      <c r="F36" s="10">
        <f t="shared" si="0"/>
        <v>0</v>
      </c>
      <c r="G36" s="60"/>
      <c r="H36" s="10">
        <f>F36*G36</f>
        <v>0</v>
      </c>
      <c r="I36" s="10">
        <f>H36*'Facteurs de conversions'!C2</f>
        <v>0</v>
      </c>
      <c r="J36" s="60"/>
      <c r="K36" s="10">
        <f>H36*J36</f>
        <v>0</v>
      </c>
      <c r="L36" s="10">
        <f>I36*J36</f>
        <v>0</v>
      </c>
      <c r="M36" s="47">
        <f>L36/1000</f>
        <v>0</v>
      </c>
    </row>
    <row r="37" spans="1:13" x14ac:dyDescent="0.2">
      <c r="A37" s="81"/>
      <c r="B37" s="41" t="s">
        <v>5</v>
      </c>
      <c r="C37" s="39"/>
      <c r="D37" s="35"/>
      <c r="E37" s="34"/>
      <c r="F37" s="10">
        <f t="shared" si="0"/>
        <v>0</v>
      </c>
      <c r="G37" s="60"/>
      <c r="H37" s="10">
        <f t="shared" ref="H37:H43" si="16">F37*G37</f>
        <v>0</v>
      </c>
      <c r="I37" s="10">
        <f>H37*'Facteurs de conversions'!C3</f>
        <v>0</v>
      </c>
      <c r="J37" s="60"/>
      <c r="K37" s="10">
        <f t="shared" ref="K37:K43" si="17">H37*J37</f>
        <v>0</v>
      </c>
      <c r="L37" s="10">
        <f t="shared" ref="L37:L43" si="18">I37*J37</f>
        <v>0</v>
      </c>
      <c r="M37" s="47">
        <f t="shared" ref="M37:M43" si="19">L37/1000</f>
        <v>0</v>
      </c>
    </row>
    <row r="38" spans="1:13" x14ac:dyDescent="0.2">
      <c r="A38" s="48"/>
      <c r="B38" s="38" t="s">
        <v>11</v>
      </c>
      <c r="C38" s="39"/>
      <c r="D38" s="35"/>
      <c r="E38" s="34"/>
      <c r="F38" s="10">
        <f t="shared" si="0"/>
        <v>0</v>
      </c>
      <c r="G38" s="60"/>
      <c r="H38" s="10">
        <f t="shared" si="16"/>
        <v>0</v>
      </c>
      <c r="I38" s="10">
        <f>H38*'Facteurs de conversions'!C4</f>
        <v>0</v>
      </c>
      <c r="J38" s="60"/>
      <c r="K38" s="10">
        <f t="shared" si="17"/>
        <v>0</v>
      </c>
      <c r="L38" s="10">
        <f t="shared" si="18"/>
        <v>0</v>
      </c>
      <c r="M38" s="47">
        <f t="shared" si="19"/>
        <v>0</v>
      </c>
    </row>
    <row r="39" spans="1:13" x14ac:dyDescent="0.2">
      <c r="A39" s="48"/>
      <c r="B39" s="38" t="s">
        <v>12</v>
      </c>
      <c r="C39" s="39"/>
      <c r="D39" s="35"/>
      <c r="E39" s="34"/>
      <c r="F39" s="10">
        <f t="shared" si="0"/>
        <v>0</v>
      </c>
      <c r="G39" s="60"/>
      <c r="H39" s="10">
        <f t="shared" si="16"/>
        <v>0</v>
      </c>
      <c r="I39" s="10">
        <f>H39*'Facteurs de conversions'!C5</f>
        <v>0</v>
      </c>
      <c r="J39" s="60"/>
      <c r="K39" s="10">
        <f t="shared" si="17"/>
        <v>0</v>
      </c>
      <c r="L39" s="10">
        <f t="shared" si="18"/>
        <v>0</v>
      </c>
      <c r="M39" s="47">
        <f t="shared" si="19"/>
        <v>0</v>
      </c>
    </row>
    <row r="40" spans="1:13" x14ac:dyDescent="0.2">
      <c r="A40" s="48"/>
      <c r="B40" s="38" t="s">
        <v>9</v>
      </c>
      <c r="C40" s="39"/>
      <c r="D40" s="35"/>
      <c r="E40" s="34"/>
      <c r="F40" s="10">
        <f t="shared" si="0"/>
        <v>0</v>
      </c>
      <c r="G40" s="60"/>
      <c r="H40" s="10">
        <f t="shared" si="16"/>
        <v>0</v>
      </c>
      <c r="I40" s="10">
        <f>H40*'Facteurs de conversions'!C6</f>
        <v>0</v>
      </c>
      <c r="J40" s="60"/>
      <c r="K40" s="10">
        <f t="shared" si="17"/>
        <v>0</v>
      </c>
      <c r="L40" s="10">
        <f t="shared" si="18"/>
        <v>0</v>
      </c>
      <c r="M40" s="47">
        <f t="shared" si="19"/>
        <v>0</v>
      </c>
    </row>
    <row r="41" spans="1:13" x14ac:dyDescent="0.2">
      <c r="A41" s="48"/>
      <c r="B41" s="38" t="s">
        <v>7</v>
      </c>
      <c r="C41" s="39"/>
      <c r="D41" s="35"/>
      <c r="E41" s="34"/>
      <c r="F41" s="10">
        <f t="shared" si="0"/>
        <v>0</v>
      </c>
      <c r="G41" s="60"/>
      <c r="H41" s="10">
        <f t="shared" si="16"/>
        <v>0</v>
      </c>
      <c r="I41" s="10">
        <f>H41*'Facteurs de conversions'!C7</f>
        <v>0</v>
      </c>
      <c r="J41" s="60"/>
      <c r="K41" s="10">
        <f t="shared" si="17"/>
        <v>0</v>
      </c>
      <c r="L41" s="10">
        <f t="shared" si="18"/>
        <v>0</v>
      </c>
      <c r="M41" s="47">
        <f t="shared" si="19"/>
        <v>0</v>
      </c>
    </row>
    <row r="42" spans="1:13" x14ac:dyDescent="0.2">
      <c r="A42" s="48"/>
      <c r="B42" s="49" t="s">
        <v>8</v>
      </c>
      <c r="C42" s="39"/>
      <c r="D42" s="35"/>
      <c r="E42" s="34"/>
      <c r="F42" s="10">
        <f t="shared" si="0"/>
        <v>0</v>
      </c>
      <c r="G42" s="60"/>
      <c r="H42" s="10">
        <f t="shared" si="16"/>
        <v>0</v>
      </c>
      <c r="I42" s="10">
        <f>H42*'Facteurs de conversions'!C8</f>
        <v>0</v>
      </c>
      <c r="J42" s="60"/>
      <c r="K42" s="10">
        <f t="shared" si="17"/>
        <v>0</v>
      </c>
      <c r="L42" s="10">
        <f t="shared" si="18"/>
        <v>0</v>
      </c>
      <c r="M42" s="47">
        <f t="shared" si="19"/>
        <v>0</v>
      </c>
    </row>
    <row r="43" spans="1:13" x14ac:dyDescent="0.2">
      <c r="A43" s="48"/>
      <c r="B43" s="38" t="s">
        <v>10</v>
      </c>
      <c r="C43" s="39"/>
      <c r="D43" s="35"/>
      <c r="E43" s="34"/>
      <c r="F43" s="10">
        <f t="shared" si="0"/>
        <v>0</v>
      </c>
      <c r="G43" s="60"/>
      <c r="H43" s="10">
        <f t="shared" si="16"/>
        <v>0</v>
      </c>
      <c r="I43" s="10">
        <f>H43*'Facteurs de conversions'!C9</f>
        <v>0</v>
      </c>
      <c r="J43" s="60"/>
      <c r="K43" s="10">
        <f t="shared" si="17"/>
        <v>0</v>
      </c>
      <c r="L43" s="10">
        <f t="shared" si="18"/>
        <v>0</v>
      </c>
      <c r="M43" s="47">
        <f t="shared" si="19"/>
        <v>0</v>
      </c>
    </row>
    <row r="44" spans="1:13" x14ac:dyDescent="0.2">
      <c r="A44" s="78" t="s">
        <v>35</v>
      </c>
      <c r="B44" s="79"/>
      <c r="C44" s="10">
        <f>SUM(C36:C43)</f>
        <v>0</v>
      </c>
      <c r="D44" s="10">
        <f t="shared" ref="D44:M44" si="20">SUM(D36:D43)</f>
        <v>0</v>
      </c>
      <c r="E44" s="10">
        <f t="shared" si="20"/>
        <v>0</v>
      </c>
      <c r="F44" s="10">
        <f t="shared" si="20"/>
        <v>0</v>
      </c>
      <c r="G44" s="10">
        <f t="shared" si="20"/>
        <v>0</v>
      </c>
      <c r="H44" s="10">
        <f t="shared" si="20"/>
        <v>0</v>
      </c>
      <c r="I44" s="10">
        <f t="shared" si="20"/>
        <v>0</v>
      </c>
      <c r="J44" s="10">
        <f t="shared" si="20"/>
        <v>0</v>
      </c>
      <c r="K44" s="10">
        <f t="shared" si="20"/>
        <v>0</v>
      </c>
      <c r="L44" s="10">
        <f t="shared" si="20"/>
        <v>0</v>
      </c>
      <c r="M44" s="47">
        <f t="shared" si="20"/>
        <v>0</v>
      </c>
    </row>
    <row r="45" spans="1:13" ht="7.5" customHeight="1" x14ac:dyDescent="0.2">
      <c r="A45" s="51"/>
      <c r="B45" s="9"/>
      <c r="C45" s="14"/>
      <c r="D45" s="14"/>
      <c r="E45" s="14"/>
      <c r="F45" s="14"/>
      <c r="G45" s="14"/>
      <c r="H45" s="14"/>
      <c r="I45" s="14"/>
      <c r="J45" s="14"/>
      <c r="K45" s="14"/>
      <c r="L45" s="14"/>
      <c r="M45" s="52"/>
    </row>
    <row r="46" spans="1:13" s="4" customFormat="1" x14ac:dyDescent="0.2">
      <c r="A46" s="86" t="s">
        <v>28</v>
      </c>
      <c r="B46" s="87"/>
      <c r="C46" s="10"/>
      <c r="D46" s="10"/>
      <c r="E46" s="10"/>
      <c r="F46" s="10"/>
      <c r="G46" s="10"/>
      <c r="H46" s="10"/>
      <c r="I46" s="10"/>
      <c r="J46" s="10"/>
      <c r="K46" s="10"/>
      <c r="L46" s="10"/>
      <c r="M46" s="47"/>
    </row>
    <row r="47" spans="1:13" x14ac:dyDescent="0.2">
      <c r="A47" s="80" t="s">
        <v>13</v>
      </c>
      <c r="B47" s="42" t="s">
        <v>6</v>
      </c>
      <c r="C47" s="39"/>
      <c r="D47" s="35"/>
      <c r="E47" s="34"/>
      <c r="F47" s="10">
        <f t="shared" ref="F47:F109" si="21">(C47/1000)+(D47/1000000)+E47</f>
        <v>0</v>
      </c>
      <c r="G47" s="60"/>
      <c r="H47" s="10">
        <f>F47*G47</f>
        <v>0</v>
      </c>
      <c r="I47" s="10">
        <f>H47*'Facteurs de conversions'!C2</f>
        <v>0</v>
      </c>
      <c r="J47" s="60"/>
      <c r="K47" s="10">
        <f>H47*J47</f>
        <v>0</v>
      </c>
      <c r="L47" s="10">
        <f>I47*J47</f>
        <v>0</v>
      </c>
      <c r="M47" s="47">
        <f>L47/1000</f>
        <v>0</v>
      </c>
    </row>
    <row r="48" spans="1:13" x14ac:dyDescent="0.2">
      <c r="A48" s="81"/>
      <c r="B48" s="41" t="s">
        <v>5</v>
      </c>
      <c r="C48" s="39"/>
      <c r="D48" s="35"/>
      <c r="E48" s="34"/>
      <c r="F48" s="10">
        <f t="shared" si="21"/>
        <v>0</v>
      </c>
      <c r="G48" s="60"/>
      <c r="H48" s="10">
        <f t="shared" ref="H48:H54" si="22">F48*G48</f>
        <v>0</v>
      </c>
      <c r="I48" s="10">
        <f>H48*'Facteurs de conversions'!C3</f>
        <v>0</v>
      </c>
      <c r="J48" s="60"/>
      <c r="K48" s="10">
        <f t="shared" ref="K48:K54" si="23">H48*J48</f>
        <v>0</v>
      </c>
      <c r="L48" s="10">
        <f t="shared" ref="L48:L54" si="24">I48*J48</f>
        <v>0</v>
      </c>
      <c r="M48" s="47">
        <f t="shared" ref="M48:M54" si="25">L48/1000</f>
        <v>0</v>
      </c>
    </row>
    <row r="49" spans="1:13" x14ac:dyDescent="0.2">
      <c r="A49" s="48"/>
      <c r="B49" s="38" t="s">
        <v>11</v>
      </c>
      <c r="C49" s="39"/>
      <c r="D49" s="35"/>
      <c r="E49" s="34"/>
      <c r="F49" s="10">
        <f t="shared" si="21"/>
        <v>0</v>
      </c>
      <c r="G49" s="60"/>
      <c r="H49" s="10">
        <f t="shared" si="22"/>
        <v>0</v>
      </c>
      <c r="I49" s="10">
        <f>H49*'Facteurs de conversions'!C4</f>
        <v>0</v>
      </c>
      <c r="J49" s="60"/>
      <c r="K49" s="10">
        <f t="shared" si="23"/>
        <v>0</v>
      </c>
      <c r="L49" s="10">
        <f t="shared" si="24"/>
        <v>0</v>
      </c>
      <c r="M49" s="47">
        <f t="shared" si="25"/>
        <v>0</v>
      </c>
    </row>
    <row r="50" spans="1:13" x14ac:dyDescent="0.2">
      <c r="A50" s="48"/>
      <c r="B50" s="38" t="s">
        <v>12</v>
      </c>
      <c r="C50" s="39"/>
      <c r="D50" s="35"/>
      <c r="E50" s="34"/>
      <c r="F50" s="10">
        <f t="shared" si="21"/>
        <v>0</v>
      </c>
      <c r="G50" s="60"/>
      <c r="H50" s="10">
        <f t="shared" si="22"/>
        <v>0</v>
      </c>
      <c r="I50" s="10">
        <f>H50*'Facteurs de conversions'!C5</f>
        <v>0</v>
      </c>
      <c r="J50" s="60"/>
      <c r="K50" s="10">
        <f t="shared" si="23"/>
        <v>0</v>
      </c>
      <c r="L50" s="10">
        <f t="shared" si="24"/>
        <v>0</v>
      </c>
      <c r="M50" s="47">
        <f t="shared" si="25"/>
        <v>0</v>
      </c>
    </row>
    <row r="51" spans="1:13" x14ac:dyDescent="0.2">
      <c r="A51" s="48"/>
      <c r="B51" s="38" t="s">
        <v>9</v>
      </c>
      <c r="C51" s="39"/>
      <c r="D51" s="35"/>
      <c r="E51" s="34"/>
      <c r="F51" s="10">
        <f t="shared" si="21"/>
        <v>0</v>
      </c>
      <c r="G51" s="60"/>
      <c r="H51" s="10">
        <f t="shared" si="22"/>
        <v>0</v>
      </c>
      <c r="I51" s="10">
        <f>H51*'Facteurs de conversions'!C6</f>
        <v>0</v>
      </c>
      <c r="J51" s="60"/>
      <c r="K51" s="10">
        <f t="shared" si="23"/>
        <v>0</v>
      </c>
      <c r="L51" s="10">
        <f t="shared" si="24"/>
        <v>0</v>
      </c>
      <c r="M51" s="47">
        <f t="shared" si="25"/>
        <v>0</v>
      </c>
    </row>
    <row r="52" spans="1:13" x14ac:dyDescent="0.2">
      <c r="A52" s="48"/>
      <c r="B52" s="38" t="s">
        <v>7</v>
      </c>
      <c r="C52" s="39"/>
      <c r="D52" s="35"/>
      <c r="E52" s="34"/>
      <c r="F52" s="10">
        <f t="shared" si="21"/>
        <v>0</v>
      </c>
      <c r="G52" s="60"/>
      <c r="H52" s="10">
        <f t="shared" si="22"/>
        <v>0</v>
      </c>
      <c r="I52" s="10">
        <f>H52*'Facteurs de conversions'!C7</f>
        <v>0</v>
      </c>
      <c r="J52" s="60"/>
      <c r="K52" s="10">
        <f t="shared" si="23"/>
        <v>0</v>
      </c>
      <c r="L52" s="10">
        <f t="shared" si="24"/>
        <v>0</v>
      </c>
      <c r="M52" s="47">
        <f t="shared" si="25"/>
        <v>0</v>
      </c>
    </row>
    <row r="53" spans="1:13" x14ac:dyDescent="0.2">
      <c r="A53" s="48"/>
      <c r="B53" s="49" t="s">
        <v>8</v>
      </c>
      <c r="C53" s="39"/>
      <c r="D53" s="35"/>
      <c r="E53" s="34"/>
      <c r="F53" s="10">
        <f t="shared" si="21"/>
        <v>0</v>
      </c>
      <c r="G53" s="60"/>
      <c r="H53" s="10">
        <f t="shared" si="22"/>
        <v>0</v>
      </c>
      <c r="I53" s="10">
        <f>H53*'Facteurs de conversions'!C8</f>
        <v>0</v>
      </c>
      <c r="J53" s="60"/>
      <c r="K53" s="10">
        <f t="shared" si="23"/>
        <v>0</v>
      </c>
      <c r="L53" s="10">
        <f t="shared" si="24"/>
        <v>0</v>
      </c>
      <c r="M53" s="47">
        <f t="shared" si="25"/>
        <v>0</v>
      </c>
    </row>
    <row r="54" spans="1:13" x14ac:dyDescent="0.2">
      <c r="A54" s="48"/>
      <c r="B54" s="38" t="s">
        <v>10</v>
      </c>
      <c r="C54" s="39"/>
      <c r="D54" s="35"/>
      <c r="E54" s="34"/>
      <c r="F54" s="10">
        <f t="shared" si="21"/>
        <v>0</v>
      </c>
      <c r="G54" s="60"/>
      <c r="H54" s="10">
        <f t="shared" si="22"/>
        <v>0</v>
      </c>
      <c r="I54" s="10">
        <f>H54*'Facteurs de conversions'!C9</f>
        <v>0</v>
      </c>
      <c r="J54" s="60"/>
      <c r="K54" s="10">
        <f t="shared" si="23"/>
        <v>0</v>
      </c>
      <c r="L54" s="10">
        <f t="shared" si="24"/>
        <v>0</v>
      </c>
      <c r="M54" s="47">
        <f t="shared" si="25"/>
        <v>0</v>
      </c>
    </row>
    <row r="55" spans="1:13" x14ac:dyDescent="0.2">
      <c r="A55" s="78" t="s">
        <v>35</v>
      </c>
      <c r="B55" s="79"/>
      <c r="C55" s="10">
        <f>SUM(C47:C54)</f>
        <v>0</v>
      </c>
      <c r="D55" s="10">
        <f t="shared" ref="D55:L55" si="26">SUM(D47:D54)</f>
        <v>0</v>
      </c>
      <c r="E55" s="10">
        <f t="shared" si="26"/>
        <v>0</v>
      </c>
      <c r="F55" s="10">
        <f t="shared" si="26"/>
        <v>0</v>
      </c>
      <c r="G55" s="10">
        <f t="shared" si="26"/>
        <v>0</v>
      </c>
      <c r="H55" s="10">
        <f t="shared" si="26"/>
        <v>0</v>
      </c>
      <c r="I55" s="10">
        <f t="shared" si="26"/>
        <v>0</v>
      </c>
      <c r="J55" s="10">
        <f t="shared" si="26"/>
        <v>0</v>
      </c>
      <c r="K55" s="10">
        <f t="shared" si="26"/>
        <v>0</v>
      </c>
      <c r="L55" s="10">
        <f t="shared" si="26"/>
        <v>0</v>
      </c>
      <c r="M55" s="47">
        <f>SUM(M47:M54)</f>
        <v>0</v>
      </c>
    </row>
    <row r="56" spans="1:13" ht="7.5" customHeight="1" x14ac:dyDescent="0.2">
      <c r="A56" s="51"/>
      <c r="B56" s="8"/>
      <c r="C56" s="14"/>
      <c r="D56" s="14"/>
      <c r="E56" s="14"/>
      <c r="F56" s="14"/>
      <c r="G56" s="14"/>
      <c r="H56" s="14"/>
      <c r="I56" s="14"/>
      <c r="J56" s="14"/>
      <c r="K56" s="14"/>
      <c r="L56" s="14"/>
      <c r="M56" s="52"/>
    </row>
    <row r="57" spans="1:13" x14ac:dyDescent="0.2">
      <c r="A57" s="86" t="s">
        <v>29</v>
      </c>
      <c r="B57" s="87"/>
      <c r="C57" s="10"/>
      <c r="D57" s="10"/>
      <c r="E57" s="10"/>
      <c r="F57" s="10"/>
      <c r="G57" s="10"/>
      <c r="H57" s="10"/>
      <c r="I57" s="10"/>
      <c r="J57" s="10"/>
      <c r="K57" s="10"/>
      <c r="L57" s="10"/>
      <c r="M57" s="47"/>
    </row>
    <row r="58" spans="1:13" x14ac:dyDescent="0.2">
      <c r="A58" s="80" t="s">
        <v>13</v>
      </c>
      <c r="B58" s="42" t="s">
        <v>6</v>
      </c>
      <c r="C58" s="39"/>
      <c r="D58" s="35"/>
      <c r="E58" s="34"/>
      <c r="F58" s="10">
        <f t="shared" si="21"/>
        <v>0</v>
      </c>
      <c r="G58" s="60"/>
      <c r="H58" s="10">
        <f>F58*G58</f>
        <v>0</v>
      </c>
      <c r="I58" s="10">
        <f>H58*'Facteurs de conversions'!C2</f>
        <v>0</v>
      </c>
      <c r="J58" s="60"/>
      <c r="K58" s="10">
        <f>H58*J58</f>
        <v>0</v>
      </c>
      <c r="L58" s="10">
        <f>I58*J58</f>
        <v>0</v>
      </c>
      <c r="M58" s="47">
        <f>L58/1000</f>
        <v>0</v>
      </c>
    </row>
    <row r="59" spans="1:13" x14ac:dyDescent="0.2">
      <c r="A59" s="81"/>
      <c r="B59" s="41" t="s">
        <v>5</v>
      </c>
      <c r="C59" s="39"/>
      <c r="D59" s="35"/>
      <c r="E59" s="34"/>
      <c r="F59" s="10">
        <f t="shared" si="21"/>
        <v>0</v>
      </c>
      <c r="G59" s="60"/>
      <c r="H59" s="10">
        <f t="shared" ref="H59:H65" si="27">F59*G59</f>
        <v>0</v>
      </c>
      <c r="I59" s="10">
        <f>H59*'Facteurs de conversions'!C3</f>
        <v>0</v>
      </c>
      <c r="J59" s="60"/>
      <c r="K59" s="10">
        <f t="shared" ref="K59:K65" si="28">H59*J59</f>
        <v>0</v>
      </c>
      <c r="L59" s="10">
        <f t="shared" ref="L59:L65" si="29">I59*J59</f>
        <v>0</v>
      </c>
      <c r="M59" s="47">
        <f t="shared" ref="M59:M65" si="30">L59/1000</f>
        <v>0</v>
      </c>
    </row>
    <row r="60" spans="1:13" x14ac:dyDescent="0.2">
      <c r="A60" s="48"/>
      <c r="B60" s="38" t="s">
        <v>11</v>
      </c>
      <c r="C60" s="39"/>
      <c r="D60" s="35"/>
      <c r="E60" s="34"/>
      <c r="F60" s="10">
        <f t="shared" si="21"/>
        <v>0</v>
      </c>
      <c r="G60" s="60"/>
      <c r="H60" s="10">
        <f t="shared" si="27"/>
        <v>0</v>
      </c>
      <c r="I60" s="10">
        <f>H60*'Facteurs de conversions'!C4</f>
        <v>0</v>
      </c>
      <c r="J60" s="60"/>
      <c r="K60" s="10">
        <f t="shared" si="28"/>
        <v>0</v>
      </c>
      <c r="L60" s="10">
        <f t="shared" si="29"/>
        <v>0</v>
      </c>
      <c r="M60" s="47">
        <f t="shared" si="30"/>
        <v>0</v>
      </c>
    </row>
    <row r="61" spans="1:13" x14ac:dyDescent="0.2">
      <c r="A61" s="48"/>
      <c r="B61" s="38" t="s">
        <v>12</v>
      </c>
      <c r="C61" s="39"/>
      <c r="D61" s="35"/>
      <c r="E61" s="34"/>
      <c r="F61" s="10">
        <f t="shared" si="21"/>
        <v>0</v>
      </c>
      <c r="G61" s="60"/>
      <c r="H61" s="10">
        <f t="shared" si="27"/>
        <v>0</v>
      </c>
      <c r="I61" s="10">
        <f>H61*'Facteurs de conversions'!C5</f>
        <v>0</v>
      </c>
      <c r="J61" s="60"/>
      <c r="K61" s="10">
        <f t="shared" si="28"/>
        <v>0</v>
      </c>
      <c r="L61" s="10">
        <f t="shared" si="29"/>
        <v>0</v>
      </c>
      <c r="M61" s="47">
        <f t="shared" si="30"/>
        <v>0</v>
      </c>
    </row>
    <row r="62" spans="1:13" x14ac:dyDescent="0.2">
      <c r="A62" s="48"/>
      <c r="B62" s="38" t="s">
        <v>9</v>
      </c>
      <c r="C62" s="39"/>
      <c r="D62" s="35"/>
      <c r="E62" s="34"/>
      <c r="F62" s="10">
        <f t="shared" si="21"/>
        <v>0</v>
      </c>
      <c r="G62" s="60"/>
      <c r="H62" s="10">
        <f t="shared" si="27"/>
        <v>0</v>
      </c>
      <c r="I62" s="10">
        <f>H62*'Facteurs de conversions'!C6</f>
        <v>0</v>
      </c>
      <c r="J62" s="60"/>
      <c r="K62" s="10">
        <f t="shared" si="28"/>
        <v>0</v>
      </c>
      <c r="L62" s="10">
        <f t="shared" si="29"/>
        <v>0</v>
      </c>
      <c r="M62" s="47">
        <f t="shared" si="30"/>
        <v>0</v>
      </c>
    </row>
    <row r="63" spans="1:13" x14ac:dyDescent="0.2">
      <c r="A63" s="48"/>
      <c r="B63" s="38" t="s">
        <v>7</v>
      </c>
      <c r="C63" s="39"/>
      <c r="D63" s="35"/>
      <c r="E63" s="34"/>
      <c r="F63" s="10">
        <f t="shared" si="21"/>
        <v>0</v>
      </c>
      <c r="G63" s="60"/>
      <c r="H63" s="10">
        <f t="shared" si="27"/>
        <v>0</v>
      </c>
      <c r="I63" s="10">
        <f>H63*'Facteurs de conversions'!C7</f>
        <v>0</v>
      </c>
      <c r="J63" s="60"/>
      <c r="K63" s="10">
        <f t="shared" si="28"/>
        <v>0</v>
      </c>
      <c r="L63" s="10">
        <f t="shared" si="29"/>
        <v>0</v>
      </c>
      <c r="M63" s="47">
        <f t="shared" si="30"/>
        <v>0</v>
      </c>
    </row>
    <row r="64" spans="1:13" x14ac:dyDescent="0.2">
      <c r="A64" s="48"/>
      <c r="B64" s="49" t="s">
        <v>8</v>
      </c>
      <c r="C64" s="39"/>
      <c r="D64" s="35"/>
      <c r="E64" s="34"/>
      <c r="F64" s="10">
        <f t="shared" si="21"/>
        <v>0</v>
      </c>
      <c r="G64" s="60"/>
      <c r="H64" s="10">
        <f t="shared" si="27"/>
        <v>0</v>
      </c>
      <c r="I64" s="10">
        <f>H64*'Facteurs de conversions'!C8</f>
        <v>0</v>
      </c>
      <c r="J64" s="60"/>
      <c r="K64" s="10">
        <f t="shared" si="28"/>
        <v>0</v>
      </c>
      <c r="L64" s="10">
        <f t="shared" si="29"/>
        <v>0</v>
      </c>
      <c r="M64" s="47">
        <f t="shared" si="30"/>
        <v>0</v>
      </c>
    </row>
    <row r="65" spans="1:13" x14ac:dyDescent="0.2">
      <c r="A65" s="48"/>
      <c r="B65" s="38" t="s">
        <v>10</v>
      </c>
      <c r="C65" s="39"/>
      <c r="D65" s="35"/>
      <c r="E65" s="34"/>
      <c r="F65" s="10">
        <f t="shared" si="21"/>
        <v>0</v>
      </c>
      <c r="G65" s="60"/>
      <c r="H65" s="10">
        <f t="shared" si="27"/>
        <v>0</v>
      </c>
      <c r="I65" s="10">
        <f>H65*'Facteurs de conversions'!C9</f>
        <v>0</v>
      </c>
      <c r="J65" s="60"/>
      <c r="K65" s="10">
        <f t="shared" si="28"/>
        <v>0</v>
      </c>
      <c r="L65" s="10">
        <f t="shared" si="29"/>
        <v>0</v>
      </c>
      <c r="M65" s="47">
        <f t="shared" si="30"/>
        <v>0</v>
      </c>
    </row>
    <row r="66" spans="1:13" x14ac:dyDescent="0.2">
      <c r="A66" s="78" t="s">
        <v>35</v>
      </c>
      <c r="B66" s="79"/>
      <c r="C66" s="10">
        <f>SUM(C58:C65)</f>
        <v>0</v>
      </c>
      <c r="D66" s="10">
        <f t="shared" ref="D66:M66" si="31">SUM(D58:D65)</f>
        <v>0</v>
      </c>
      <c r="E66" s="10">
        <f t="shared" si="31"/>
        <v>0</v>
      </c>
      <c r="F66" s="10">
        <f t="shared" si="31"/>
        <v>0</v>
      </c>
      <c r="G66" s="10">
        <f t="shared" si="31"/>
        <v>0</v>
      </c>
      <c r="H66" s="10">
        <f t="shared" si="31"/>
        <v>0</v>
      </c>
      <c r="I66" s="10">
        <f t="shared" si="31"/>
        <v>0</v>
      </c>
      <c r="J66" s="10">
        <f t="shared" si="31"/>
        <v>0</v>
      </c>
      <c r="K66" s="10">
        <f t="shared" si="31"/>
        <v>0</v>
      </c>
      <c r="L66" s="10">
        <f t="shared" si="31"/>
        <v>0</v>
      </c>
      <c r="M66" s="47">
        <f t="shared" si="31"/>
        <v>0</v>
      </c>
    </row>
    <row r="67" spans="1:13" ht="7.5" customHeight="1" x14ac:dyDescent="0.2">
      <c r="A67" s="51"/>
      <c r="B67" s="9"/>
      <c r="C67" s="14"/>
      <c r="D67" s="14"/>
      <c r="E67" s="14"/>
      <c r="F67" s="14"/>
      <c r="G67" s="14"/>
      <c r="H67" s="14"/>
      <c r="I67" s="14"/>
      <c r="J67" s="14"/>
      <c r="K67" s="14"/>
      <c r="L67" s="14"/>
      <c r="M67" s="52"/>
    </row>
    <row r="68" spans="1:13" x14ac:dyDescent="0.2">
      <c r="A68" s="86" t="s">
        <v>30</v>
      </c>
      <c r="B68" s="87"/>
      <c r="C68" s="10"/>
      <c r="D68" s="10"/>
      <c r="E68" s="10"/>
      <c r="F68" s="10"/>
      <c r="G68" s="10"/>
      <c r="H68" s="10"/>
      <c r="I68" s="10"/>
      <c r="J68" s="10"/>
      <c r="K68" s="10"/>
      <c r="L68" s="10"/>
      <c r="M68" s="47"/>
    </row>
    <row r="69" spans="1:13" x14ac:dyDescent="0.2">
      <c r="A69" s="80" t="s">
        <v>13</v>
      </c>
      <c r="B69" s="42" t="s">
        <v>6</v>
      </c>
      <c r="C69" s="39"/>
      <c r="D69" s="35"/>
      <c r="E69" s="34"/>
      <c r="F69" s="10">
        <f t="shared" si="21"/>
        <v>0</v>
      </c>
      <c r="G69" s="60"/>
      <c r="H69" s="10">
        <f>F69*G69</f>
        <v>0</v>
      </c>
      <c r="I69" s="10">
        <f>H69*'Facteurs de conversions'!C2</f>
        <v>0</v>
      </c>
      <c r="J69" s="60"/>
      <c r="K69" s="10">
        <f>H69*J69</f>
        <v>0</v>
      </c>
      <c r="L69" s="10">
        <f>I69*J69</f>
        <v>0</v>
      </c>
      <c r="M69" s="47">
        <f>L69/1000</f>
        <v>0</v>
      </c>
    </row>
    <row r="70" spans="1:13" x14ac:dyDescent="0.2">
      <c r="A70" s="81"/>
      <c r="B70" s="41" t="s">
        <v>5</v>
      </c>
      <c r="C70" s="39"/>
      <c r="D70" s="35"/>
      <c r="E70" s="34"/>
      <c r="F70" s="10">
        <f t="shared" si="21"/>
        <v>0</v>
      </c>
      <c r="G70" s="60"/>
      <c r="H70" s="10">
        <f t="shared" ref="H70:H76" si="32">F70*G70</f>
        <v>0</v>
      </c>
      <c r="I70" s="10">
        <f>H70*'Facteurs de conversions'!C3</f>
        <v>0</v>
      </c>
      <c r="J70" s="60"/>
      <c r="K70" s="10">
        <f t="shared" ref="K70:K76" si="33">H70*J70</f>
        <v>0</v>
      </c>
      <c r="L70" s="10">
        <f t="shared" ref="L70:L76" si="34">I70*J70</f>
        <v>0</v>
      </c>
      <c r="M70" s="47">
        <f t="shared" ref="M70:M76" si="35">L70/1000</f>
        <v>0</v>
      </c>
    </row>
    <row r="71" spans="1:13" x14ac:dyDescent="0.2">
      <c r="A71" s="48"/>
      <c r="B71" s="38" t="s">
        <v>11</v>
      </c>
      <c r="C71" s="39"/>
      <c r="D71" s="35"/>
      <c r="E71" s="34"/>
      <c r="F71" s="10">
        <f t="shared" si="21"/>
        <v>0</v>
      </c>
      <c r="G71" s="60"/>
      <c r="H71" s="10">
        <f t="shared" si="32"/>
        <v>0</v>
      </c>
      <c r="I71" s="10">
        <f>H71*'Facteurs de conversions'!C4</f>
        <v>0</v>
      </c>
      <c r="J71" s="60"/>
      <c r="K71" s="10">
        <f t="shared" si="33"/>
        <v>0</v>
      </c>
      <c r="L71" s="10">
        <f t="shared" si="34"/>
        <v>0</v>
      </c>
      <c r="M71" s="47">
        <f t="shared" si="35"/>
        <v>0</v>
      </c>
    </row>
    <row r="72" spans="1:13" x14ac:dyDescent="0.2">
      <c r="A72" s="48"/>
      <c r="B72" s="38" t="s">
        <v>12</v>
      </c>
      <c r="C72" s="39"/>
      <c r="D72" s="35"/>
      <c r="E72" s="34"/>
      <c r="F72" s="10">
        <f t="shared" si="21"/>
        <v>0</v>
      </c>
      <c r="G72" s="60"/>
      <c r="H72" s="10">
        <f t="shared" si="32"/>
        <v>0</v>
      </c>
      <c r="I72" s="10">
        <f>H72*'Facteurs de conversions'!C5</f>
        <v>0</v>
      </c>
      <c r="J72" s="60"/>
      <c r="K72" s="10">
        <f t="shared" si="33"/>
        <v>0</v>
      </c>
      <c r="L72" s="10">
        <f t="shared" si="34"/>
        <v>0</v>
      </c>
      <c r="M72" s="47">
        <f t="shared" si="35"/>
        <v>0</v>
      </c>
    </row>
    <row r="73" spans="1:13" x14ac:dyDescent="0.2">
      <c r="A73" s="48"/>
      <c r="B73" s="38" t="s">
        <v>9</v>
      </c>
      <c r="C73" s="39"/>
      <c r="D73" s="35"/>
      <c r="E73" s="34"/>
      <c r="F73" s="10">
        <f t="shared" si="21"/>
        <v>0</v>
      </c>
      <c r="G73" s="60"/>
      <c r="H73" s="10">
        <f t="shared" si="32"/>
        <v>0</v>
      </c>
      <c r="I73" s="10">
        <f>H73*'Facteurs de conversions'!C6</f>
        <v>0</v>
      </c>
      <c r="J73" s="60"/>
      <c r="K73" s="10">
        <f t="shared" si="33"/>
        <v>0</v>
      </c>
      <c r="L73" s="10">
        <f t="shared" si="34"/>
        <v>0</v>
      </c>
      <c r="M73" s="47">
        <f t="shared" si="35"/>
        <v>0</v>
      </c>
    </row>
    <row r="74" spans="1:13" x14ac:dyDescent="0.2">
      <c r="A74" s="48"/>
      <c r="B74" s="38" t="s">
        <v>7</v>
      </c>
      <c r="C74" s="39"/>
      <c r="D74" s="35"/>
      <c r="E74" s="34"/>
      <c r="F74" s="10">
        <f t="shared" si="21"/>
        <v>0</v>
      </c>
      <c r="G74" s="60"/>
      <c r="H74" s="10">
        <f t="shared" si="32"/>
        <v>0</v>
      </c>
      <c r="I74" s="10">
        <f>H74*'Facteurs de conversions'!C7</f>
        <v>0</v>
      </c>
      <c r="J74" s="60"/>
      <c r="K74" s="10">
        <f t="shared" si="33"/>
        <v>0</v>
      </c>
      <c r="L74" s="10">
        <f t="shared" si="34"/>
        <v>0</v>
      </c>
      <c r="M74" s="47">
        <f t="shared" si="35"/>
        <v>0</v>
      </c>
    </row>
    <row r="75" spans="1:13" x14ac:dyDescent="0.2">
      <c r="A75" s="48"/>
      <c r="B75" s="49" t="s">
        <v>8</v>
      </c>
      <c r="C75" s="39"/>
      <c r="D75" s="35"/>
      <c r="E75" s="34"/>
      <c r="F75" s="10">
        <f t="shared" si="21"/>
        <v>0</v>
      </c>
      <c r="G75" s="60"/>
      <c r="H75" s="10">
        <f t="shared" si="32"/>
        <v>0</v>
      </c>
      <c r="I75" s="10">
        <f>H75*'Facteurs de conversions'!C8</f>
        <v>0</v>
      </c>
      <c r="J75" s="60"/>
      <c r="K75" s="10">
        <f t="shared" si="33"/>
        <v>0</v>
      </c>
      <c r="L75" s="10">
        <f t="shared" si="34"/>
        <v>0</v>
      </c>
      <c r="M75" s="47">
        <f t="shared" si="35"/>
        <v>0</v>
      </c>
    </row>
    <row r="76" spans="1:13" x14ac:dyDescent="0.2">
      <c r="A76" s="48"/>
      <c r="B76" s="38" t="s">
        <v>10</v>
      </c>
      <c r="C76" s="39"/>
      <c r="D76" s="35"/>
      <c r="E76" s="34"/>
      <c r="F76" s="10">
        <f t="shared" si="21"/>
        <v>0</v>
      </c>
      <c r="G76" s="60"/>
      <c r="H76" s="10">
        <f t="shared" si="32"/>
        <v>0</v>
      </c>
      <c r="I76" s="10">
        <f>H76*'Facteurs de conversions'!C9</f>
        <v>0</v>
      </c>
      <c r="J76" s="60"/>
      <c r="K76" s="10">
        <f t="shared" si="33"/>
        <v>0</v>
      </c>
      <c r="L76" s="10">
        <f t="shared" si="34"/>
        <v>0</v>
      </c>
      <c r="M76" s="47">
        <f t="shared" si="35"/>
        <v>0</v>
      </c>
    </row>
    <row r="77" spans="1:13" x14ac:dyDescent="0.2">
      <c r="A77" s="78" t="s">
        <v>35</v>
      </c>
      <c r="B77" s="79"/>
      <c r="C77" s="10">
        <f t="shared" ref="C77:M77" si="36">SUM(C69:C76)</f>
        <v>0</v>
      </c>
      <c r="D77" s="10">
        <f t="shared" si="36"/>
        <v>0</v>
      </c>
      <c r="E77" s="10">
        <f t="shared" si="36"/>
        <v>0</v>
      </c>
      <c r="F77" s="10">
        <f t="shared" si="36"/>
        <v>0</v>
      </c>
      <c r="G77" s="10">
        <f t="shared" si="36"/>
        <v>0</v>
      </c>
      <c r="H77" s="10">
        <f t="shared" si="36"/>
        <v>0</v>
      </c>
      <c r="I77" s="10">
        <f t="shared" si="36"/>
        <v>0</v>
      </c>
      <c r="J77" s="10">
        <f t="shared" si="36"/>
        <v>0</v>
      </c>
      <c r="K77" s="10">
        <f t="shared" si="36"/>
        <v>0</v>
      </c>
      <c r="L77" s="10">
        <f t="shared" si="36"/>
        <v>0</v>
      </c>
      <c r="M77" s="47">
        <f t="shared" si="36"/>
        <v>0</v>
      </c>
    </row>
    <row r="78" spans="1:13" ht="7.5" customHeight="1" x14ac:dyDescent="0.2">
      <c r="A78" s="51"/>
      <c r="B78" s="9"/>
      <c r="C78" s="14"/>
      <c r="D78" s="14"/>
      <c r="E78" s="14"/>
      <c r="F78" s="14"/>
      <c r="G78" s="14"/>
      <c r="H78" s="14"/>
      <c r="I78" s="14"/>
      <c r="J78" s="14"/>
      <c r="K78" s="14"/>
      <c r="L78" s="14"/>
      <c r="M78" s="52"/>
    </row>
    <row r="79" spans="1:13" x14ac:dyDescent="0.2">
      <c r="A79" s="86" t="s">
        <v>31</v>
      </c>
      <c r="B79" s="87"/>
      <c r="C79" s="10"/>
      <c r="D79" s="10"/>
      <c r="E79" s="10"/>
      <c r="F79" s="10"/>
      <c r="G79" s="10"/>
      <c r="H79" s="10"/>
      <c r="I79" s="10"/>
      <c r="J79" s="10"/>
      <c r="K79" s="10"/>
      <c r="L79" s="10"/>
      <c r="M79" s="47"/>
    </row>
    <row r="80" spans="1:13" x14ac:dyDescent="0.2">
      <c r="A80" s="80" t="s">
        <v>13</v>
      </c>
      <c r="B80" s="42" t="s">
        <v>6</v>
      </c>
      <c r="C80" s="39"/>
      <c r="D80" s="35"/>
      <c r="E80" s="34"/>
      <c r="F80" s="10">
        <f t="shared" si="21"/>
        <v>0</v>
      </c>
      <c r="G80" s="60"/>
      <c r="H80" s="10">
        <f>F80*G80</f>
        <v>0</v>
      </c>
      <c r="I80" s="10">
        <f>H80*'Facteurs de conversions'!C2</f>
        <v>0</v>
      </c>
      <c r="J80" s="60"/>
      <c r="K80" s="10">
        <f>H80*J80</f>
        <v>0</v>
      </c>
      <c r="L80" s="10">
        <f>I80*J80</f>
        <v>0</v>
      </c>
      <c r="M80" s="47">
        <f>L80/1000</f>
        <v>0</v>
      </c>
    </row>
    <row r="81" spans="1:13" x14ac:dyDescent="0.2">
      <c r="A81" s="81"/>
      <c r="B81" s="41" t="s">
        <v>5</v>
      </c>
      <c r="C81" s="39"/>
      <c r="D81" s="35"/>
      <c r="E81" s="34"/>
      <c r="F81" s="10">
        <f t="shared" si="21"/>
        <v>0</v>
      </c>
      <c r="G81" s="60"/>
      <c r="H81" s="10">
        <f t="shared" ref="H81:H87" si="37">F81*G81</f>
        <v>0</v>
      </c>
      <c r="I81" s="10">
        <f>H81*'Facteurs de conversions'!C3</f>
        <v>0</v>
      </c>
      <c r="J81" s="60"/>
      <c r="K81" s="10">
        <f t="shared" ref="K81:K87" si="38">H81*J81</f>
        <v>0</v>
      </c>
      <c r="L81" s="10">
        <f t="shared" ref="L81:L87" si="39">I81*J81</f>
        <v>0</v>
      </c>
      <c r="M81" s="47">
        <f t="shared" ref="M81:M87" si="40">L81/1000</f>
        <v>0</v>
      </c>
    </row>
    <row r="82" spans="1:13" x14ac:dyDescent="0.2">
      <c r="A82" s="48"/>
      <c r="B82" s="38" t="s">
        <v>11</v>
      </c>
      <c r="C82" s="39"/>
      <c r="D82" s="35"/>
      <c r="E82" s="34"/>
      <c r="F82" s="10">
        <f t="shared" si="21"/>
        <v>0</v>
      </c>
      <c r="G82" s="60"/>
      <c r="H82" s="10">
        <f t="shared" si="37"/>
        <v>0</v>
      </c>
      <c r="I82" s="10">
        <f>H82*'Facteurs de conversions'!C4</f>
        <v>0</v>
      </c>
      <c r="J82" s="60"/>
      <c r="K82" s="10">
        <f t="shared" si="38"/>
        <v>0</v>
      </c>
      <c r="L82" s="10">
        <f t="shared" si="39"/>
        <v>0</v>
      </c>
      <c r="M82" s="47">
        <f t="shared" si="40"/>
        <v>0</v>
      </c>
    </row>
    <row r="83" spans="1:13" x14ac:dyDescent="0.2">
      <c r="A83" s="48"/>
      <c r="B83" s="38" t="s">
        <v>12</v>
      </c>
      <c r="C83" s="39"/>
      <c r="D83" s="35"/>
      <c r="E83" s="34"/>
      <c r="F83" s="10">
        <f t="shared" si="21"/>
        <v>0</v>
      </c>
      <c r="G83" s="60"/>
      <c r="H83" s="10">
        <f t="shared" si="37"/>
        <v>0</v>
      </c>
      <c r="I83" s="10">
        <f>H83*'Facteurs de conversions'!C5</f>
        <v>0</v>
      </c>
      <c r="J83" s="60"/>
      <c r="K83" s="10">
        <f t="shared" si="38"/>
        <v>0</v>
      </c>
      <c r="L83" s="10">
        <f t="shared" si="39"/>
        <v>0</v>
      </c>
      <c r="M83" s="47">
        <f t="shared" si="40"/>
        <v>0</v>
      </c>
    </row>
    <row r="84" spans="1:13" x14ac:dyDescent="0.2">
      <c r="A84" s="48"/>
      <c r="B84" s="38" t="s">
        <v>9</v>
      </c>
      <c r="C84" s="39"/>
      <c r="D84" s="35"/>
      <c r="E84" s="34"/>
      <c r="F84" s="10">
        <f t="shared" si="21"/>
        <v>0</v>
      </c>
      <c r="G84" s="60"/>
      <c r="H84" s="10">
        <f t="shared" si="37"/>
        <v>0</v>
      </c>
      <c r="I84" s="10">
        <f>H84*'Facteurs de conversions'!C6</f>
        <v>0</v>
      </c>
      <c r="J84" s="60"/>
      <c r="K84" s="10">
        <f t="shared" si="38"/>
        <v>0</v>
      </c>
      <c r="L84" s="10">
        <f t="shared" si="39"/>
        <v>0</v>
      </c>
      <c r="M84" s="47">
        <f t="shared" si="40"/>
        <v>0</v>
      </c>
    </row>
    <row r="85" spans="1:13" x14ac:dyDescent="0.2">
      <c r="A85" s="48"/>
      <c r="B85" s="38" t="s">
        <v>7</v>
      </c>
      <c r="C85" s="39"/>
      <c r="D85" s="35"/>
      <c r="E85" s="34"/>
      <c r="F85" s="10">
        <f t="shared" si="21"/>
        <v>0</v>
      </c>
      <c r="G85" s="60"/>
      <c r="H85" s="10">
        <f t="shared" si="37"/>
        <v>0</v>
      </c>
      <c r="I85" s="10">
        <f>H85*'Facteurs de conversions'!C7</f>
        <v>0</v>
      </c>
      <c r="J85" s="60"/>
      <c r="K85" s="10">
        <f t="shared" si="38"/>
        <v>0</v>
      </c>
      <c r="L85" s="10">
        <f t="shared" si="39"/>
        <v>0</v>
      </c>
      <c r="M85" s="47">
        <f t="shared" si="40"/>
        <v>0</v>
      </c>
    </row>
    <row r="86" spans="1:13" x14ac:dyDescent="0.2">
      <c r="A86" s="48"/>
      <c r="B86" s="49" t="s">
        <v>8</v>
      </c>
      <c r="C86" s="39"/>
      <c r="D86" s="35"/>
      <c r="E86" s="34"/>
      <c r="F86" s="10">
        <f t="shared" si="21"/>
        <v>0</v>
      </c>
      <c r="G86" s="60"/>
      <c r="H86" s="10">
        <f t="shared" si="37"/>
        <v>0</v>
      </c>
      <c r="I86" s="10">
        <f>H86*'Facteurs de conversions'!C8</f>
        <v>0</v>
      </c>
      <c r="J86" s="60"/>
      <c r="K86" s="10">
        <f t="shared" si="38"/>
        <v>0</v>
      </c>
      <c r="L86" s="10">
        <f t="shared" si="39"/>
        <v>0</v>
      </c>
      <c r="M86" s="47">
        <f t="shared" si="40"/>
        <v>0</v>
      </c>
    </row>
    <row r="87" spans="1:13" x14ac:dyDescent="0.2">
      <c r="A87" s="48"/>
      <c r="B87" s="38" t="s">
        <v>10</v>
      </c>
      <c r="C87" s="39"/>
      <c r="D87" s="35"/>
      <c r="E87" s="34"/>
      <c r="F87" s="10">
        <f t="shared" si="21"/>
        <v>0</v>
      </c>
      <c r="G87" s="60"/>
      <c r="H87" s="10">
        <f t="shared" si="37"/>
        <v>0</v>
      </c>
      <c r="I87" s="10">
        <f>H87*'Facteurs de conversions'!C9</f>
        <v>0</v>
      </c>
      <c r="J87" s="60"/>
      <c r="K87" s="10">
        <f t="shared" si="38"/>
        <v>0</v>
      </c>
      <c r="L87" s="10">
        <f t="shared" si="39"/>
        <v>0</v>
      </c>
      <c r="M87" s="47">
        <f t="shared" si="40"/>
        <v>0</v>
      </c>
    </row>
    <row r="88" spans="1:13" x14ac:dyDescent="0.2">
      <c r="A88" s="78" t="s">
        <v>35</v>
      </c>
      <c r="B88" s="79"/>
      <c r="C88" s="10">
        <f t="shared" ref="C88:M88" si="41">SUM(C80:C87)</f>
        <v>0</v>
      </c>
      <c r="D88" s="10">
        <f t="shared" si="41"/>
        <v>0</v>
      </c>
      <c r="E88" s="10">
        <f t="shared" si="41"/>
        <v>0</v>
      </c>
      <c r="F88" s="10">
        <f t="shared" si="41"/>
        <v>0</v>
      </c>
      <c r="G88" s="10">
        <f t="shared" si="41"/>
        <v>0</v>
      </c>
      <c r="H88" s="10">
        <f t="shared" si="41"/>
        <v>0</v>
      </c>
      <c r="I88" s="10">
        <f t="shared" si="41"/>
        <v>0</v>
      </c>
      <c r="J88" s="10">
        <f t="shared" si="41"/>
        <v>0</v>
      </c>
      <c r="K88" s="10">
        <f t="shared" si="41"/>
        <v>0</v>
      </c>
      <c r="L88" s="10">
        <f t="shared" si="41"/>
        <v>0</v>
      </c>
      <c r="M88" s="47">
        <f t="shared" si="41"/>
        <v>0</v>
      </c>
    </row>
    <row r="89" spans="1:13" ht="7.5" customHeight="1" x14ac:dyDescent="0.2">
      <c r="A89" s="51"/>
      <c r="B89" s="9"/>
      <c r="C89" s="14"/>
      <c r="D89" s="14"/>
      <c r="E89" s="14"/>
      <c r="F89" s="14"/>
      <c r="G89" s="14"/>
      <c r="H89" s="14"/>
      <c r="I89" s="14"/>
      <c r="J89" s="14"/>
      <c r="K89" s="14"/>
      <c r="L89" s="14"/>
      <c r="M89" s="52"/>
    </row>
    <row r="90" spans="1:13" x14ac:dyDescent="0.2">
      <c r="A90" s="86" t="s">
        <v>32</v>
      </c>
      <c r="B90" s="87"/>
      <c r="C90" s="10"/>
      <c r="D90" s="10"/>
      <c r="E90" s="10"/>
      <c r="F90" s="10"/>
      <c r="G90" s="10"/>
      <c r="H90" s="10"/>
      <c r="I90" s="10"/>
      <c r="J90" s="10"/>
      <c r="K90" s="10"/>
      <c r="L90" s="10"/>
      <c r="M90" s="47"/>
    </row>
    <row r="91" spans="1:13" x14ac:dyDescent="0.2">
      <c r="A91" s="80" t="s">
        <v>13</v>
      </c>
      <c r="B91" s="42" t="s">
        <v>6</v>
      </c>
      <c r="C91" s="39"/>
      <c r="D91" s="35"/>
      <c r="E91" s="34"/>
      <c r="F91" s="10">
        <f t="shared" si="21"/>
        <v>0</v>
      </c>
      <c r="G91" s="60"/>
      <c r="H91" s="10">
        <f>F91*G91</f>
        <v>0</v>
      </c>
      <c r="I91" s="10">
        <f>H91*'Facteurs de conversions'!C2</f>
        <v>0</v>
      </c>
      <c r="J91" s="60"/>
      <c r="K91" s="10">
        <f>H91*J91</f>
        <v>0</v>
      </c>
      <c r="L91" s="10">
        <f>I91*J91</f>
        <v>0</v>
      </c>
      <c r="M91" s="47">
        <f>L91/1000</f>
        <v>0</v>
      </c>
    </row>
    <row r="92" spans="1:13" x14ac:dyDescent="0.2">
      <c r="A92" s="81"/>
      <c r="B92" s="41" t="s">
        <v>5</v>
      </c>
      <c r="C92" s="39"/>
      <c r="D92" s="35"/>
      <c r="E92" s="34"/>
      <c r="F92" s="10">
        <f t="shared" si="21"/>
        <v>0</v>
      </c>
      <c r="G92" s="60"/>
      <c r="H92" s="10">
        <f t="shared" ref="H92:H98" si="42">F92*G92</f>
        <v>0</v>
      </c>
      <c r="I92" s="10">
        <f>H92*'Facteurs de conversions'!C3</f>
        <v>0</v>
      </c>
      <c r="J92" s="60"/>
      <c r="K92" s="10">
        <f t="shared" ref="K92:K98" si="43">H92*J92</f>
        <v>0</v>
      </c>
      <c r="L92" s="10">
        <f t="shared" ref="L92:L98" si="44">I92*J92</f>
        <v>0</v>
      </c>
      <c r="M92" s="47">
        <f t="shared" ref="M92:M98" si="45">L92/1000</f>
        <v>0</v>
      </c>
    </row>
    <row r="93" spans="1:13" x14ac:dyDescent="0.2">
      <c r="A93" s="48"/>
      <c r="B93" s="38" t="s">
        <v>11</v>
      </c>
      <c r="C93" s="39"/>
      <c r="D93" s="35"/>
      <c r="E93" s="34"/>
      <c r="F93" s="10">
        <f t="shared" si="21"/>
        <v>0</v>
      </c>
      <c r="G93" s="60"/>
      <c r="H93" s="10">
        <f t="shared" si="42"/>
        <v>0</v>
      </c>
      <c r="I93" s="10">
        <f>H93*'Facteurs de conversions'!C4</f>
        <v>0</v>
      </c>
      <c r="J93" s="60"/>
      <c r="K93" s="10">
        <f t="shared" si="43"/>
        <v>0</v>
      </c>
      <c r="L93" s="10">
        <f t="shared" si="44"/>
        <v>0</v>
      </c>
      <c r="M93" s="47">
        <f t="shared" si="45"/>
        <v>0</v>
      </c>
    </row>
    <row r="94" spans="1:13" x14ac:dyDescent="0.2">
      <c r="A94" s="48"/>
      <c r="B94" s="38" t="s">
        <v>12</v>
      </c>
      <c r="C94" s="39"/>
      <c r="D94" s="35"/>
      <c r="E94" s="34"/>
      <c r="F94" s="10">
        <f t="shared" si="21"/>
        <v>0</v>
      </c>
      <c r="G94" s="60"/>
      <c r="H94" s="10">
        <f t="shared" si="42"/>
        <v>0</v>
      </c>
      <c r="I94" s="10">
        <f>H94*'Facteurs de conversions'!C5</f>
        <v>0</v>
      </c>
      <c r="J94" s="60"/>
      <c r="K94" s="10">
        <f t="shared" si="43"/>
        <v>0</v>
      </c>
      <c r="L94" s="10">
        <f t="shared" si="44"/>
        <v>0</v>
      </c>
      <c r="M94" s="47">
        <f t="shared" si="45"/>
        <v>0</v>
      </c>
    </row>
    <row r="95" spans="1:13" x14ac:dyDescent="0.2">
      <c r="A95" s="48"/>
      <c r="B95" s="38" t="s">
        <v>9</v>
      </c>
      <c r="C95" s="39"/>
      <c r="D95" s="35"/>
      <c r="E95" s="34"/>
      <c r="F95" s="10">
        <f t="shared" si="21"/>
        <v>0</v>
      </c>
      <c r="G95" s="60"/>
      <c r="H95" s="10">
        <f t="shared" si="42"/>
        <v>0</v>
      </c>
      <c r="I95" s="10">
        <f>H95*'Facteurs de conversions'!C6</f>
        <v>0</v>
      </c>
      <c r="J95" s="60"/>
      <c r="K95" s="10">
        <f t="shared" si="43"/>
        <v>0</v>
      </c>
      <c r="L95" s="10">
        <f t="shared" si="44"/>
        <v>0</v>
      </c>
      <c r="M95" s="47">
        <f t="shared" si="45"/>
        <v>0</v>
      </c>
    </row>
    <row r="96" spans="1:13" x14ac:dyDescent="0.2">
      <c r="A96" s="48"/>
      <c r="B96" s="38" t="s">
        <v>7</v>
      </c>
      <c r="C96" s="39"/>
      <c r="D96" s="35"/>
      <c r="E96" s="34"/>
      <c r="F96" s="10">
        <f t="shared" si="21"/>
        <v>0</v>
      </c>
      <c r="G96" s="60"/>
      <c r="H96" s="10">
        <f t="shared" si="42"/>
        <v>0</v>
      </c>
      <c r="I96" s="10">
        <f>H96*'Facteurs de conversions'!C7</f>
        <v>0</v>
      </c>
      <c r="J96" s="60"/>
      <c r="K96" s="10">
        <f t="shared" si="43"/>
        <v>0</v>
      </c>
      <c r="L96" s="10">
        <f t="shared" si="44"/>
        <v>0</v>
      </c>
      <c r="M96" s="47">
        <f t="shared" si="45"/>
        <v>0</v>
      </c>
    </row>
    <row r="97" spans="1:13" x14ac:dyDescent="0.2">
      <c r="A97" s="48"/>
      <c r="B97" s="49" t="s">
        <v>8</v>
      </c>
      <c r="C97" s="39"/>
      <c r="D97" s="35"/>
      <c r="E97" s="34"/>
      <c r="F97" s="10">
        <f t="shared" si="21"/>
        <v>0</v>
      </c>
      <c r="G97" s="60"/>
      <c r="H97" s="10">
        <f t="shared" si="42"/>
        <v>0</v>
      </c>
      <c r="I97" s="10">
        <f>H97*'Facteurs de conversions'!C8</f>
        <v>0</v>
      </c>
      <c r="J97" s="60"/>
      <c r="K97" s="10">
        <f t="shared" si="43"/>
        <v>0</v>
      </c>
      <c r="L97" s="10">
        <f t="shared" si="44"/>
        <v>0</v>
      </c>
      <c r="M97" s="47">
        <f t="shared" si="45"/>
        <v>0</v>
      </c>
    </row>
    <row r="98" spans="1:13" x14ac:dyDescent="0.2">
      <c r="A98" s="48"/>
      <c r="B98" s="38" t="s">
        <v>10</v>
      </c>
      <c r="C98" s="39"/>
      <c r="D98" s="35"/>
      <c r="E98" s="34"/>
      <c r="F98" s="10">
        <f t="shared" si="21"/>
        <v>0</v>
      </c>
      <c r="G98" s="60"/>
      <c r="H98" s="10">
        <f t="shared" si="42"/>
        <v>0</v>
      </c>
      <c r="I98" s="10">
        <f>H98*'Facteurs de conversions'!C9</f>
        <v>0</v>
      </c>
      <c r="J98" s="60"/>
      <c r="K98" s="10">
        <f t="shared" si="43"/>
        <v>0</v>
      </c>
      <c r="L98" s="10">
        <f t="shared" si="44"/>
        <v>0</v>
      </c>
      <c r="M98" s="47">
        <f t="shared" si="45"/>
        <v>0</v>
      </c>
    </row>
    <row r="99" spans="1:13" x14ac:dyDescent="0.2">
      <c r="A99" s="78" t="s">
        <v>35</v>
      </c>
      <c r="B99" s="79"/>
      <c r="C99" s="10">
        <f t="shared" ref="C99:M99" si="46">SUM(C91:C98)</f>
        <v>0</v>
      </c>
      <c r="D99" s="10">
        <f t="shared" si="46"/>
        <v>0</v>
      </c>
      <c r="E99" s="10">
        <f t="shared" si="46"/>
        <v>0</v>
      </c>
      <c r="F99" s="10">
        <f t="shared" si="46"/>
        <v>0</v>
      </c>
      <c r="G99" s="10">
        <f t="shared" si="46"/>
        <v>0</v>
      </c>
      <c r="H99" s="10">
        <f t="shared" si="46"/>
        <v>0</v>
      </c>
      <c r="I99" s="10">
        <f t="shared" si="46"/>
        <v>0</v>
      </c>
      <c r="J99" s="10">
        <f t="shared" si="46"/>
        <v>0</v>
      </c>
      <c r="K99" s="10">
        <f t="shared" si="46"/>
        <v>0</v>
      </c>
      <c r="L99" s="10">
        <f t="shared" si="46"/>
        <v>0</v>
      </c>
      <c r="M99" s="47">
        <f t="shared" si="46"/>
        <v>0</v>
      </c>
    </row>
    <row r="100" spans="1:13" ht="7.5" customHeight="1" x14ac:dyDescent="0.2">
      <c r="A100" s="51"/>
      <c r="B100" s="9"/>
      <c r="C100" s="14"/>
      <c r="D100" s="14"/>
      <c r="E100" s="14"/>
      <c r="F100" s="14"/>
      <c r="G100" s="14"/>
      <c r="H100" s="14"/>
      <c r="I100" s="14"/>
      <c r="J100" s="14"/>
      <c r="K100" s="14"/>
      <c r="L100" s="14"/>
      <c r="M100" s="52"/>
    </row>
    <row r="101" spans="1:13" x14ac:dyDescent="0.2">
      <c r="A101" s="86" t="s">
        <v>33</v>
      </c>
      <c r="B101" s="87"/>
      <c r="C101" s="10"/>
      <c r="D101" s="10"/>
      <c r="E101" s="10"/>
      <c r="F101" s="10"/>
      <c r="G101" s="10"/>
      <c r="H101" s="10"/>
      <c r="I101" s="10"/>
      <c r="J101" s="10"/>
      <c r="K101" s="10"/>
      <c r="L101" s="10"/>
      <c r="M101" s="47"/>
    </row>
    <row r="102" spans="1:13" x14ac:dyDescent="0.2">
      <c r="A102" s="80" t="s">
        <v>13</v>
      </c>
      <c r="B102" s="42" t="s">
        <v>6</v>
      </c>
      <c r="C102" s="39"/>
      <c r="D102" s="35"/>
      <c r="E102" s="34"/>
      <c r="F102" s="10">
        <f t="shared" si="21"/>
        <v>0</v>
      </c>
      <c r="G102" s="60"/>
      <c r="H102" s="10">
        <f>F102*G102</f>
        <v>0</v>
      </c>
      <c r="I102" s="10">
        <f>H102*'Facteurs de conversions'!C2</f>
        <v>0</v>
      </c>
      <c r="J102" s="60"/>
      <c r="K102" s="10">
        <f>H102*J102</f>
        <v>0</v>
      </c>
      <c r="L102" s="10">
        <f>I102*J102</f>
        <v>0</v>
      </c>
      <c r="M102" s="47">
        <f>L102/1000</f>
        <v>0</v>
      </c>
    </row>
    <row r="103" spans="1:13" x14ac:dyDescent="0.2">
      <c r="A103" s="81"/>
      <c r="B103" s="41" t="s">
        <v>5</v>
      </c>
      <c r="C103" s="39"/>
      <c r="D103" s="35"/>
      <c r="E103" s="34"/>
      <c r="F103" s="10">
        <f t="shared" si="21"/>
        <v>0</v>
      </c>
      <c r="G103" s="60"/>
      <c r="H103" s="10">
        <f t="shared" ref="H103:H109" si="47">F103*G103</f>
        <v>0</v>
      </c>
      <c r="I103" s="10">
        <f>H103*'Facteurs de conversions'!C3</f>
        <v>0</v>
      </c>
      <c r="J103" s="60"/>
      <c r="K103" s="10">
        <f t="shared" ref="K103:K109" si="48">H103*J103</f>
        <v>0</v>
      </c>
      <c r="L103" s="10">
        <f t="shared" ref="L103:L109" si="49">I103*J103</f>
        <v>0</v>
      </c>
      <c r="M103" s="47">
        <f t="shared" ref="M103:M109" si="50">L103/1000</f>
        <v>0</v>
      </c>
    </row>
    <row r="104" spans="1:13" x14ac:dyDescent="0.2">
      <c r="A104" s="48"/>
      <c r="B104" s="38" t="s">
        <v>11</v>
      </c>
      <c r="C104" s="39"/>
      <c r="D104" s="35"/>
      <c r="E104" s="34"/>
      <c r="F104" s="10">
        <f t="shared" si="21"/>
        <v>0</v>
      </c>
      <c r="G104" s="60"/>
      <c r="H104" s="10">
        <f t="shared" si="47"/>
        <v>0</v>
      </c>
      <c r="I104" s="10">
        <f>H104*'Facteurs de conversions'!C4</f>
        <v>0</v>
      </c>
      <c r="J104" s="60"/>
      <c r="K104" s="10">
        <f t="shared" si="48"/>
        <v>0</v>
      </c>
      <c r="L104" s="10">
        <f t="shared" si="49"/>
        <v>0</v>
      </c>
      <c r="M104" s="47">
        <f t="shared" si="50"/>
        <v>0</v>
      </c>
    </row>
    <row r="105" spans="1:13" x14ac:dyDescent="0.2">
      <c r="A105" s="48"/>
      <c r="B105" s="38" t="s">
        <v>12</v>
      </c>
      <c r="C105" s="39"/>
      <c r="D105" s="35"/>
      <c r="E105" s="34"/>
      <c r="F105" s="10">
        <f t="shared" si="21"/>
        <v>0</v>
      </c>
      <c r="G105" s="60"/>
      <c r="H105" s="10">
        <f t="shared" si="47"/>
        <v>0</v>
      </c>
      <c r="I105" s="10">
        <f>H105*'Facteurs de conversions'!C5</f>
        <v>0</v>
      </c>
      <c r="J105" s="60"/>
      <c r="K105" s="10">
        <f t="shared" si="48"/>
        <v>0</v>
      </c>
      <c r="L105" s="10">
        <f t="shared" si="49"/>
        <v>0</v>
      </c>
      <c r="M105" s="47">
        <f t="shared" si="50"/>
        <v>0</v>
      </c>
    </row>
    <row r="106" spans="1:13" x14ac:dyDescent="0.2">
      <c r="A106" s="48"/>
      <c r="B106" s="38" t="s">
        <v>9</v>
      </c>
      <c r="C106" s="39"/>
      <c r="D106" s="35"/>
      <c r="E106" s="34"/>
      <c r="F106" s="10">
        <f t="shared" si="21"/>
        <v>0</v>
      </c>
      <c r="G106" s="60"/>
      <c r="H106" s="10">
        <f t="shared" si="47"/>
        <v>0</v>
      </c>
      <c r="I106" s="10">
        <f>H106*'Facteurs de conversions'!C6</f>
        <v>0</v>
      </c>
      <c r="J106" s="60"/>
      <c r="K106" s="10">
        <f t="shared" si="48"/>
        <v>0</v>
      </c>
      <c r="L106" s="10">
        <f t="shared" si="49"/>
        <v>0</v>
      </c>
      <c r="M106" s="47">
        <f t="shared" si="50"/>
        <v>0</v>
      </c>
    </row>
    <row r="107" spans="1:13" x14ac:dyDescent="0.2">
      <c r="A107" s="48"/>
      <c r="B107" s="38" t="s">
        <v>7</v>
      </c>
      <c r="C107" s="39"/>
      <c r="D107" s="35"/>
      <c r="E107" s="34"/>
      <c r="F107" s="10">
        <f t="shared" si="21"/>
        <v>0</v>
      </c>
      <c r="G107" s="60"/>
      <c r="H107" s="10">
        <f t="shared" si="47"/>
        <v>0</v>
      </c>
      <c r="I107" s="10">
        <f>H107*'Facteurs de conversions'!C7</f>
        <v>0</v>
      </c>
      <c r="J107" s="60"/>
      <c r="K107" s="10">
        <f t="shared" si="48"/>
        <v>0</v>
      </c>
      <c r="L107" s="10">
        <f t="shared" si="49"/>
        <v>0</v>
      </c>
      <c r="M107" s="47">
        <f t="shared" si="50"/>
        <v>0</v>
      </c>
    </row>
    <row r="108" spans="1:13" x14ac:dyDescent="0.2">
      <c r="A108" s="48"/>
      <c r="B108" s="49" t="s">
        <v>8</v>
      </c>
      <c r="C108" s="39"/>
      <c r="D108" s="35"/>
      <c r="E108" s="34"/>
      <c r="F108" s="10">
        <f t="shared" si="21"/>
        <v>0</v>
      </c>
      <c r="G108" s="60"/>
      <c r="H108" s="10">
        <f t="shared" si="47"/>
        <v>0</v>
      </c>
      <c r="I108" s="10">
        <f>H108*'Facteurs de conversions'!C8</f>
        <v>0</v>
      </c>
      <c r="J108" s="60"/>
      <c r="K108" s="10">
        <f t="shared" si="48"/>
        <v>0</v>
      </c>
      <c r="L108" s="10">
        <f t="shared" si="49"/>
        <v>0</v>
      </c>
      <c r="M108" s="47">
        <f t="shared" si="50"/>
        <v>0</v>
      </c>
    </row>
    <row r="109" spans="1:13" x14ac:dyDescent="0.2">
      <c r="A109" s="48"/>
      <c r="B109" s="38" t="s">
        <v>10</v>
      </c>
      <c r="C109" s="39"/>
      <c r="D109" s="35"/>
      <c r="E109" s="34"/>
      <c r="F109" s="10">
        <f t="shared" si="21"/>
        <v>0</v>
      </c>
      <c r="G109" s="60"/>
      <c r="H109" s="10">
        <f t="shared" si="47"/>
        <v>0</v>
      </c>
      <c r="I109" s="10">
        <f>H109*'Facteurs de conversions'!C9</f>
        <v>0</v>
      </c>
      <c r="J109" s="60"/>
      <c r="K109" s="10">
        <f t="shared" si="48"/>
        <v>0</v>
      </c>
      <c r="L109" s="10">
        <f t="shared" si="49"/>
        <v>0</v>
      </c>
      <c r="M109" s="47">
        <f t="shared" si="50"/>
        <v>0</v>
      </c>
    </row>
    <row r="110" spans="1:13" x14ac:dyDescent="0.2">
      <c r="A110" s="84" t="s">
        <v>35</v>
      </c>
      <c r="B110" s="85"/>
      <c r="C110" s="10">
        <f t="shared" ref="C110:M110" si="51">SUM(C102:C109)</f>
        <v>0</v>
      </c>
      <c r="D110" s="10">
        <f t="shared" si="51"/>
        <v>0</v>
      </c>
      <c r="E110" s="10">
        <f t="shared" si="51"/>
        <v>0</v>
      </c>
      <c r="F110" s="10">
        <f t="shared" si="51"/>
        <v>0</v>
      </c>
      <c r="G110" s="10">
        <f t="shared" si="51"/>
        <v>0</v>
      </c>
      <c r="H110" s="10">
        <f t="shared" si="51"/>
        <v>0</v>
      </c>
      <c r="I110" s="10">
        <f t="shared" si="51"/>
        <v>0</v>
      </c>
      <c r="J110" s="10">
        <f t="shared" si="51"/>
        <v>0</v>
      </c>
      <c r="K110" s="10">
        <f t="shared" si="51"/>
        <v>0</v>
      </c>
      <c r="L110" s="10">
        <f t="shared" si="51"/>
        <v>0</v>
      </c>
      <c r="M110" s="47">
        <f t="shared" si="51"/>
        <v>0</v>
      </c>
    </row>
    <row r="111" spans="1:13" s="4" customFormat="1" ht="7.5" customHeight="1" x14ac:dyDescent="0.2">
      <c r="A111" s="51"/>
      <c r="B111" s="8"/>
      <c r="C111" s="14"/>
      <c r="D111" s="14"/>
      <c r="E111" s="14"/>
      <c r="F111" s="14"/>
      <c r="G111" s="14"/>
      <c r="H111" s="14"/>
      <c r="I111" s="14"/>
      <c r="J111" s="14"/>
      <c r="K111" s="14"/>
      <c r="L111" s="14"/>
      <c r="M111" s="52"/>
    </row>
    <row r="112" spans="1:13" s="5" customFormat="1" x14ac:dyDescent="0.2">
      <c r="A112" s="53"/>
      <c r="B112" s="7" t="s">
        <v>34</v>
      </c>
      <c r="C112" s="11">
        <f>SUM(C11+C22+C33+C44+C55+C66+C77+C88+C99+C110)</f>
        <v>0</v>
      </c>
      <c r="D112" s="11">
        <f t="shared" ref="D112:M112" si="52">SUM(D11+D22+D33+D44+D55+D66+D77+D88+D99+D110)</f>
        <v>0</v>
      </c>
      <c r="E112" s="11">
        <f t="shared" si="52"/>
        <v>0</v>
      </c>
      <c r="F112" s="11">
        <f t="shared" si="52"/>
        <v>0</v>
      </c>
      <c r="G112" s="11">
        <f t="shared" si="52"/>
        <v>0</v>
      </c>
      <c r="H112" s="11">
        <f t="shared" si="52"/>
        <v>0</v>
      </c>
      <c r="I112" s="11">
        <f t="shared" si="52"/>
        <v>0</v>
      </c>
      <c r="J112" s="11">
        <f t="shared" si="52"/>
        <v>0</v>
      </c>
      <c r="K112" s="11">
        <f t="shared" si="52"/>
        <v>0</v>
      </c>
      <c r="L112" s="11">
        <f t="shared" si="52"/>
        <v>0</v>
      </c>
      <c r="M112" s="54">
        <f t="shared" si="52"/>
        <v>0</v>
      </c>
    </row>
    <row r="113" spans="1:13" s="4" customFormat="1" ht="7.5" customHeight="1" thickBot="1" x14ac:dyDescent="0.25">
      <c r="A113" s="55"/>
      <c r="B113" s="56"/>
      <c r="C113" s="57"/>
      <c r="D113" s="57"/>
      <c r="E113" s="57"/>
      <c r="F113" s="57"/>
      <c r="G113" s="57"/>
      <c r="H113" s="57"/>
      <c r="I113" s="57"/>
      <c r="J113" s="57"/>
      <c r="K113" s="57"/>
      <c r="L113" s="57"/>
      <c r="M113" s="58"/>
    </row>
  </sheetData>
  <sheetProtection password="D62B" sheet="1" objects="1" scenarios="1"/>
  <protectedRanges>
    <protectedRange sqref="J102:J109 J91:J98 J80:J87 J69:J76 J58:J65 J47:J54 J36:J43 J25:J32 J14:J21 J3:J10" name="Semaine"/>
    <protectedRange sqref="G102:G109 G91:G98 G80:G87 G69:G76 G58:G65 G47:G54 G36:G43 G25:G32 G14:G21 G3:G10" name="Nombre"/>
    <protectedRange sqref="A2 A13 A24 A35 A46 A57 A68 A79 A90 A101" name="Lieu"/>
    <protectedRange sqref="C3:E10 C14:E21 C25:E32 C36:E43 C47:E54 C58:E65 C69:E76 C80:E87 C91:E98 C102:E109" name="Dimension"/>
  </protectedRanges>
  <mergeCells count="31">
    <mergeCell ref="A102:A103"/>
    <mergeCell ref="A69:A70"/>
    <mergeCell ref="A79:B79"/>
    <mergeCell ref="A80:A81"/>
    <mergeCell ref="A90:B90"/>
    <mergeCell ref="A66:B66"/>
    <mergeCell ref="A88:B88"/>
    <mergeCell ref="A46:B46"/>
    <mergeCell ref="A44:B44"/>
    <mergeCell ref="A91:A92"/>
    <mergeCell ref="A101:B101"/>
    <mergeCell ref="A24:B24"/>
    <mergeCell ref="A77:B77"/>
    <mergeCell ref="A22:B22"/>
    <mergeCell ref="A99:B99"/>
    <mergeCell ref="A3:A4"/>
    <mergeCell ref="A57:B57"/>
    <mergeCell ref="A58:A59"/>
    <mergeCell ref="A68:B68"/>
    <mergeCell ref="A13:B13"/>
    <mergeCell ref="A55:B55"/>
    <mergeCell ref="A11:B11"/>
    <mergeCell ref="A14:A15"/>
    <mergeCell ref="A33:B33"/>
    <mergeCell ref="A47:A48"/>
    <mergeCell ref="A1:B1"/>
    <mergeCell ref="A110:B110"/>
    <mergeCell ref="A2:B2"/>
    <mergeCell ref="A35:B35"/>
    <mergeCell ref="A36:A37"/>
    <mergeCell ref="A25:A26"/>
  </mergeCells>
  <phoneticPr fontId="2" type="noConversion"/>
  <pageMargins left="0.78740157499999996" right="0.78740157499999996" top="0.984251969" bottom="0.984251969"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9"/>
  <sheetViews>
    <sheetView workbookViewId="0">
      <selection sqref="A1:B1"/>
    </sheetView>
  </sheetViews>
  <sheetFormatPr baseColWidth="10" defaultRowHeight="12.75" x14ac:dyDescent="0.2"/>
  <cols>
    <col min="1" max="1" width="13.28515625" customWidth="1"/>
    <col min="2" max="2" width="21.85546875" style="1" bestFit="1" customWidth="1"/>
    <col min="3" max="3" width="11.28515625" style="1" customWidth="1"/>
    <col min="4" max="4" width="22.42578125" style="1" bestFit="1" customWidth="1"/>
    <col min="5" max="5" width="11.42578125" customWidth="1"/>
    <col min="6" max="6" width="22.42578125" bestFit="1" customWidth="1"/>
  </cols>
  <sheetData>
    <row r="1" spans="1:4" x14ac:dyDescent="0.2">
      <c r="A1" s="90" t="s">
        <v>43</v>
      </c>
      <c r="B1" s="91"/>
      <c r="C1" s="22" t="s">
        <v>42</v>
      </c>
      <c r="D1" s="22" t="s">
        <v>36</v>
      </c>
    </row>
    <row r="2" spans="1:4" x14ac:dyDescent="0.2">
      <c r="A2" s="89" t="s">
        <v>13</v>
      </c>
      <c r="B2" s="28" t="s">
        <v>6</v>
      </c>
      <c r="C2" s="16">
        <v>215.66</v>
      </c>
      <c r="D2" s="16" t="s">
        <v>39</v>
      </c>
    </row>
    <row r="3" spans="1:4" x14ac:dyDescent="0.2">
      <c r="A3" s="89"/>
      <c r="B3" s="28" t="s">
        <v>5</v>
      </c>
      <c r="C3" s="16">
        <v>30.18</v>
      </c>
      <c r="D3" s="16" t="s">
        <v>37</v>
      </c>
    </row>
    <row r="4" spans="1:4" x14ac:dyDescent="0.2">
      <c r="A4" s="25"/>
      <c r="B4" s="28" t="s">
        <v>11</v>
      </c>
      <c r="C4" s="16">
        <v>226</v>
      </c>
      <c r="D4" s="16" t="s">
        <v>40</v>
      </c>
    </row>
    <row r="5" spans="1:4" x14ac:dyDescent="0.2">
      <c r="A5" s="26"/>
      <c r="B5" s="28" t="s">
        <v>12</v>
      </c>
      <c r="C5" s="16">
        <v>59.33</v>
      </c>
      <c r="D5" s="16" t="s">
        <v>39</v>
      </c>
    </row>
    <row r="6" spans="1:4" x14ac:dyDescent="0.2">
      <c r="A6" s="26"/>
      <c r="B6" s="28" t="s">
        <v>38</v>
      </c>
      <c r="C6" s="16">
        <v>13.38</v>
      </c>
      <c r="D6" s="16" t="s">
        <v>39</v>
      </c>
    </row>
    <row r="7" spans="1:4" x14ac:dyDescent="0.2">
      <c r="A7" s="26"/>
      <c r="B7" s="28" t="s">
        <v>7</v>
      </c>
      <c r="C7" s="16">
        <v>270.16000000000003</v>
      </c>
      <c r="D7" s="16" t="s">
        <v>37</v>
      </c>
    </row>
    <row r="8" spans="1:4" x14ac:dyDescent="0.2">
      <c r="A8" s="26"/>
      <c r="B8" s="16" t="s">
        <v>8</v>
      </c>
      <c r="C8" s="16">
        <v>85.62</v>
      </c>
      <c r="D8" s="16" t="s">
        <v>39</v>
      </c>
    </row>
    <row r="9" spans="1:4" x14ac:dyDescent="0.2">
      <c r="A9" s="27"/>
      <c r="B9" s="28" t="s">
        <v>10</v>
      </c>
      <c r="C9" s="24">
        <v>504.5</v>
      </c>
      <c r="D9" s="16" t="s">
        <v>41</v>
      </c>
    </row>
  </sheetData>
  <sheetProtection password="D62B" sheet="1" objects="1" scenarios="1"/>
  <mergeCells count="2">
    <mergeCell ref="A2:A3"/>
    <mergeCell ref="A1:B1"/>
  </mergeCells>
  <phoneticPr fontId="2" type="noConversion"/>
  <pageMargins left="0.78740157499999996" right="0.78740157499999996" top="0.984251969" bottom="0.984251969"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4:E27"/>
  <sheetViews>
    <sheetView workbookViewId="0"/>
  </sheetViews>
  <sheetFormatPr baseColWidth="10" defaultRowHeight="12.75" x14ac:dyDescent="0.2"/>
  <cols>
    <col min="1" max="1" width="11.42578125" customWidth="1"/>
    <col min="2" max="2" width="24.7109375" style="1" bestFit="1" customWidth="1"/>
    <col min="3" max="3" width="21.28515625" style="1" bestFit="1" customWidth="1"/>
    <col min="4" max="4" width="26.85546875" style="1" bestFit="1" customWidth="1"/>
    <col min="5" max="5" width="22.42578125" style="1" bestFit="1" customWidth="1"/>
    <col min="6" max="6" width="7.140625" bestFit="1" customWidth="1"/>
  </cols>
  <sheetData>
    <row r="4" spans="2:5" ht="25.5" x14ac:dyDescent="0.2">
      <c r="B4" s="29"/>
      <c r="C4" s="30" t="s">
        <v>22</v>
      </c>
      <c r="D4" s="22" t="s">
        <v>17</v>
      </c>
      <c r="E4" s="22" t="s">
        <v>16</v>
      </c>
    </row>
    <row r="5" spans="2:5" x14ac:dyDescent="0.2">
      <c r="B5" s="92" t="s">
        <v>13</v>
      </c>
      <c r="C5" s="19" t="s">
        <v>6</v>
      </c>
      <c r="D5" s="18">
        <f>Données!I3+Données!I14+Données!I25+Données!I36+Données!I47+Données!I58+Données!I69+Données!I80+Données!I91+Données!I102</f>
        <v>0</v>
      </c>
      <c r="E5" s="18" t="e">
        <f>(D5/$D$13)*100</f>
        <v>#DIV/0!</v>
      </c>
    </row>
    <row r="6" spans="2:5" x14ac:dyDescent="0.2">
      <c r="B6" s="93"/>
      <c r="C6" s="19" t="s">
        <v>5</v>
      </c>
      <c r="D6" s="18">
        <f>Données!I4+Données!I15+Données!I26+Données!I37+Données!I48+Données!I59+Données!I70+Données!I81+Données!I92+Données!I103</f>
        <v>0</v>
      </c>
      <c r="E6" s="18" t="e">
        <f t="shared" ref="E6:E12" si="0">(D6/$D$13)*100</f>
        <v>#DIV/0!</v>
      </c>
    </row>
    <row r="7" spans="2:5" x14ac:dyDescent="0.2">
      <c r="B7" s="20"/>
      <c r="C7" s="19" t="s">
        <v>11</v>
      </c>
      <c r="D7" s="18">
        <f>Données!I5+Données!I16+Données!I27+Données!I38+Données!I49+Données!I60+Données!I71+Données!I82+Données!I93+Données!I104</f>
        <v>0</v>
      </c>
      <c r="E7" s="18" t="e">
        <f t="shared" si="0"/>
        <v>#DIV/0!</v>
      </c>
    </row>
    <row r="8" spans="2:5" x14ac:dyDescent="0.2">
      <c r="B8" s="20"/>
      <c r="C8" s="19" t="s">
        <v>12</v>
      </c>
      <c r="D8" s="18">
        <f>Données!I6+Données!I17+Données!I28+Données!I39+Données!I50+Données!I61+Données!I72+Données!I83+Données!I94+Données!I105</f>
        <v>0</v>
      </c>
      <c r="E8" s="18" t="e">
        <f t="shared" si="0"/>
        <v>#DIV/0!</v>
      </c>
    </row>
    <row r="9" spans="2:5" x14ac:dyDescent="0.2">
      <c r="B9" s="20"/>
      <c r="C9" s="19" t="s">
        <v>9</v>
      </c>
      <c r="D9" s="18">
        <f>Données!I7+Données!I18+Données!I29+Données!I40+Données!I51+Données!I62+Données!I73+Données!I84+Données!I95+Données!I106</f>
        <v>0</v>
      </c>
      <c r="E9" s="18" t="e">
        <f t="shared" si="0"/>
        <v>#DIV/0!</v>
      </c>
    </row>
    <row r="10" spans="2:5" x14ac:dyDescent="0.2">
      <c r="B10" s="20"/>
      <c r="C10" s="19" t="s">
        <v>7</v>
      </c>
      <c r="D10" s="18">
        <f>Données!I8+Données!I19+Données!I30+Données!I41+Données!I52+Données!I63+Données!I74+Données!I85+Données!I96+Données!I107</f>
        <v>0</v>
      </c>
      <c r="E10" s="18" t="e">
        <f t="shared" si="0"/>
        <v>#DIV/0!</v>
      </c>
    </row>
    <row r="11" spans="2:5" x14ac:dyDescent="0.2">
      <c r="B11" s="20"/>
      <c r="C11" s="17" t="s">
        <v>8</v>
      </c>
      <c r="D11" s="18">
        <f>Données!I9+Données!I20+Données!I31+Données!I42+Données!I53+Données!I64+Données!I75+Données!I86+Données!I97+Données!I108</f>
        <v>0</v>
      </c>
      <c r="E11" s="18" t="e">
        <f t="shared" si="0"/>
        <v>#DIV/0!</v>
      </c>
    </row>
    <row r="12" spans="2:5" x14ac:dyDescent="0.2">
      <c r="B12" s="20"/>
      <c r="C12" s="19" t="s">
        <v>10</v>
      </c>
      <c r="D12" s="18">
        <f>Données!I10+Données!I21+Données!I32+Données!I43+Données!I54+Données!I65+Données!I76+Données!I87+Données!I98+Données!I109</f>
        <v>0</v>
      </c>
      <c r="E12" s="18" t="e">
        <f t="shared" si="0"/>
        <v>#DIV/0!</v>
      </c>
    </row>
    <row r="13" spans="2:5" x14ac:dyDescent="0.2">
      <c r="B13" s="21"/>
      <c r="C13" s="23" t="s">
        <v>35</v>
      </c>
      <c r="D13" s="22">
        <f>SUM(D5:D12)</f>
        <v>0</v>
      </c>
      <c r="E13" s="22"/>
    </row>
    <row r="16" spans="2:5" ht="25.5" x14ac:dyDescent="0.2">
      <c r="C16" s="31" t="s">
        <v>23</v>
      </c>
      <c r="D16" s="22" t="s">
        <v>17</v>
      </c>
      <c r="E16" s="22" t="s">
        <v>21</v>
      </c>
    </row>
    <row r="17" spans="3:5" x14ac:dyDescent="0.2">
      <c r="C17" s="16" t="str">
        <f>Données!A2</f>
        <v>LIEU 1</v>
      </c>
      <c r="D17" s="16">
        <f>Données!I11</f>
        <v>0</v>
      </c>
      <c r="E17" s="16" t="e">
        <f t="shared" ref="E17:E26" si="1">(D17/$D$27)*100</f>
        <v>#DIV/0!</v>
      </c>
    </row>
    <row r="18" spans="3:5" x14ac:dyDescent="0.2">
      <c r="C18" s="16" t="str">
        <f>Données!A13</f>
        <v>LIEU 2</v>
      </c>
      <c r="D18" s="16">
        <f>Données!I22</f>
        <v>0</v>
      </c>
      <c r="E18" s="16" t="e">
        <f t="shared" si="1"/>
        <v>#DIV/0!</v>
      </c>
    </row>
    <row r="19" spans="3:5" x14ac:dyDescent="0.2">
      <c r="C19" s="16" t="str">
        <f>Données!A24</f>
        <v>LIEU 3</v>
      </c>
      <c r="D19" s="16">
        <f>Données!I33</f>
        <v>0</v>
      </c>
      <c r="E19" s="16" t="e">
        <f t="shared" si="1"/>
        <v>#DIV/0!</v>
      </c>
    </row>
    <row r="20" spans="3:5" x14ac:dyDescent="0.2">
      <c r="C20" s="16" t="str">
        <f>Données!A35</f>
        <v>LIEU 4</v>
      </c>
      <c r="D20" s="16">
        <f>Données!I44</f>
        <v>0</v>
      </c>
      <c r="E20" s="16" t="e">
        <f t="shared" si="1"/>
        <v>#DIV/0!</v>
      </c>
    </row>
    <row r="21" spans="3:5" x14ac:dyDescent="0.2">
      <c r="C21" s="16" t="str">
        <f>Données!A46</f>
        <v>LIEU 5</v>
      </c>
      <c r="D21" s="16">
        <f>Données!I55</f>
        <v>0</v>
      </c>
      <c r="E21" s="16" t="e">
        <f t="shared" si="1"/>
        <v>#DIV/0!</v>
      </c>
    </row>
    <row r="22" spans="3:5" x14ac:dyDescent="0.2">
      <c r="C22" s="16" t="str">
        <f>Données!A57</f>
        <v>LIEU 6</v>
      </c>
      <c r="D22" s="16">
        <f>Données!I66</f>
        <v>0</v>
      </c>
      <c r="E22" s="16" t="e">
        <f t="shared" si="1"/>
        <v>#DIV/0!</v>
      </c>
    </row>
    <row r="23" spans="3:5" x14ac:dyDescent="0.2">
      <c r="C23" s="16" t="str">
        <f>Données!A68</f>
        <v>LIEU 7</v>
      </c>
      <c r="D23" s="16">
        <f>Données!I77</f>
        <v>0</v>
      </c>
      <c r="E23" s="16" t="e">
        <f t="shared" si="1"/>
        <v>#DIV/0!</v>
      </c>
    </row>
    <row r="24" spans="3:5" x14ac:dyDescent="0.2">
      <c r="C24" s="16" t="str">
        <f>Données!A79</f>
        <v>LIEU 8</v>
      </c>
      <c r="D24" s="16">
        <f>Données!I88</f>
        <v>0</v>
      </c>
      <c r="E24" s="16" t="e">
        <f t="shared" si="1"/>
        <v>#DIV/0!</v>
      </c>
    </row>
    <row r="25" spans="3:5" x14ac:dyDescent="0.2">
      <c r="C25" s="16" t="str">
        <f>Données!A90</f>
        <v>LIEU 9</v>
      </c>
      <c r="D25" s="16">
        <f>Données!I99</f>
        <v>0</v>
      </c>
      <c r="E25" s="16" t="e">
        <f t="shared" si="1"/>
        <v>#DIV/0!</v>
      </c>
    </row>
    <row r="26" spans="3:5" x14ac:dyDescent="0.2">
      <c r="C26" s="16" t="str">
        <f>Données!A101</f>
        <v>LIEU 10</v>
      </c>
      <c r="D26" s="16">
        <f>Données!I110</f>
        <v>0</v>
      </c>
      <c r="E26" s="16" t="e">
        <f t="shared" si="1"/>
        <v>#DIV/0!</v>
      </c>
    </row>
    <row r="27" spans="3:5" x14ac:dyDescent="0.2">
      <c r="C27" s="22" t="s">
        <v>35</v>
      </c>
      <c r="D27" s="22">
        <f>SUM(D17:D26)</f>
        <v>0</v>
      </c>
      <c r="E27" s="22"/>
    </row>
  </sheetData>
  <sheetProtection password="D62B" sheet="1" objects="1" scenarios="1"/>
  <mergeCells count="1">
    <mergeCell ref="B5:B6"/>
  </mergeCells>
  <phoneticPr fontId="2" type="noConversion"/>
  <pageMargins left="0.78740157499999996" right="0.78740157499999996" top="0.984251969" bottom="0.984251969" header="0.5" footer="0.5"/>
  <pageSetup orientation="portrait" r:id="rId1"/>
  <headerFooter alignWithMargins="0"/>
  <ignoredErrors>
    <ignoredError sqref="E5:E13 E17:E2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
  <sheetViews>
    <sheetView workbookViewId="0"/>
  </sheetViews>
  <sheetFormatPr baseColWidth="10" defaultRowHeight="12.75" x14ac:dyDescent="0.2"/>
  <sheetData/>
  <phoneticPr fontId="2" type="noConversion"/>
  <pageMargins left="0.78740157499999996" right="0.78740157499999996" top="0.984251969" bottom="0.984251969"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AVERTISSEMENT</vt:lpstr>
      <vt:lpstr>Données</vt:lpstr>
      <vt:lpstr>Facteurs de conversions</vt:lpstr>
      <vt:lpstr>Rapport</vt:lpstr>
      <vt:lpstr>Graphique</vt:lpstr>
    </vt:vector>
  </TitlesOfParts>
  <Company>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dc:creator>
  <cp:lastModifiedBy>Émilie Girard</cp:lastModifiedBy>
  <cp:lastPrinted>2010-01-05T23:47:11Z</cp:lastPrinted>
  <dcterms:created xsi:type="dcterms:W3CDTF">2009-11-17T00:07:20Z</dcterms:created>
  <dcterms:modified xsi:type="dcterms:W3CDTF">2015-09-16T19:47:50Z</dcterms:modified>
</cp:coreProperties>
</file>