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https://recycquebecgouvqcca.sharepoint.com/sites/COMMUNICATION/Documents partages/General/Émilie Girard/Site web/Modifications/2023/03 mars/PGMR/"/>
    </mc:Choice>
  </mc:AlternateContent>
  <xr:revisionPtr revIDLastSave="0" documentId="8_{2C5BEBA8-F4E0-4B0A-B505-6507E271E12B}" xr6:coauthVersionLast="47" xr6:coauthVersionMax="47" xr10:uidLastSave="{00000000-0000-0000-0000-000000000000}"/>
  <workbookProtection workbookAlgorithmName="SHA-512" workbookHashValue="dwb40B5ysJ1vRNhnO3oQZgC4y2YhsOMbZ6wnA17UV7ki3jrIx9O1xz7kTd2Ab66IzVPeSlA35QfjXy77eSWLSA==" workbookSaltValue="dheFVAMcX2Ky78kBWLLaVg==" workbookSpinCount="100000" lockStructure="1"/>
  <bookViews>
    <workbookView xWindow="-120" yWindow="-120" windowWidth="29040" windowHeight="15840" firstSheet="1" activeTab="1" xr2:uid="{00000000-000D-0000-FFFF-FFFF00000000}"/>
  </bookViews>
  <sheets>
    <sheet name="MR et date" sheetId="4" state="hidden" r:id="rId1"/>
    <sheet name="Calculateur" sheetId="1" r:id="rId2"/>
    <sheet name="Mot de passe" sheetId="5"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0" i="1" l="1"/>
  <c r="I19" i="1" l="1"/>
  <c r="I13" i="1" l="1"/>
  <c r="I15" i="1"/>
</calcChain>
</file>

<file path=xl/sharedStrings.xml><?xml version="1.0" encoding="utf-8"?>
<sst xmlns="http://schemas.openxmlformats.org/spreadsheetml/2006/main" count="113" uniqueCount="113">
  <si>
    <t xml:space="preserve">Directive : </t>
  </si>
  <si>
    <t>MRC de Memphrémagog</t>
  </si>
  <si>
    <t>MRC de Coaticook</t>
  </si>
  <si>
    <t>Nunavik (ARK)</t>
  </si>
  <si>
    <t>MRC de la Côte-de-Gaspé (conjoint)</t>
  </si>
  <si>
    <t>MRC du Rocher-Percé (conjoint)</t>
  </si>
  <si>
    <t>MRC des Etchemins</t>
  </si>
  <si>
    <t>MRC Drummond</t>
  </si>
  <si>
    <t>MRC Haut-Richelieu</t>
  </si>
  <si>
    <t>MRC Acton (conjoint)</t>
  </si>
  <si>
    <t>MRC Maskoutains (conjoint)</t>
  </si>
  <si>
    <t>MRC Pierre-De Saurel</t>
  </si>
  <si>
    <t>MRC Nicolet-Yamaska</t>
  </si>
  <si>
    <t>MRC de la Nouvelle-Beauce</t>
  </si>
  <si>
    <t>MRC de la Rivière-du-Nord</t>
  </si>
  <si>
    <t>MRC de Portneuf</t>
  </si>
  <si>
    <t>MRC de Beauharnois-Salaberry</t>
  </si>
  <si>
    <t>MRC d'Abitibi-Ouest</t>
  </si>
  <si>
    <t>MRC des Appalaches</t>
  </si>
  <si>
    <t>Kahnawake</t>
  </si>
  <si>
    <t>MRC de Robert-Cliche</t>
  </si>
  <si>
    <t>MRC de Beauce-Sartigan</t>
  </si>
  <si>
    <t>MRC de la Haute-Yamaska</t>
  </si>
  <si>
    <t>MRC de l'Érable</t>
  </si>
  <si>
    <t>MRC du Val-Saint-François</t>
  </si>
  <si>
    <t>Ville de Sherbrooke</t>
  </si>
  <si>
    <t>MRC de Brome-Missisquoi</t>
  </si>
  <si>
    <t>MRC de Montcalm</t>
  </si>
  <si>
    <t>MRC d'Abitibi</t>
  </si>
  <si>
    <t>Ville de Lévis</t>
  </si>
  <si>
    <t>MRC d'Argenteuil</t>
  </si>
  <si>
    <t>MRC des Jardins-de-Napierville</t>
  </si>
  <si>
    <t>MRC du Fjord-du-Saguenay (conjoint)</t>
  </si>
  <si>
    <t>Wendake</t>
  </si>
  <si>
    <t>MRC de Joliette</t>
  </si>
  <si>
    <t>MRC des Pays-d'en-Haut (conjoint)</t>
  </si>
  <si>
    <t>MRC du Granit</t>
  </si>
  <si>
    <t>MRC de Pontiac</t>
  </si>
  <si>
    <t>MRC de Papineau</t>
  </si>
  <si>
    <t>MRC de Rivière-du-Loup</t>
  </si>
  <si>
    <t>MRC d'Arthabaska</t>
  </si>
  <si>
    <t>MRC de La Matapédia</t>
  </si>
  <si>
    <t>MRC de Vaudreuil-Soulanges</t>
  </si>
  <si>
    <t>MRC de Manicouagan</t>
  </si>
  <si>
    <t>MRC d'Autray</t>
  </si>
  <si>
    <t>MRC des Basques</t>
  </si>
  <si>
    <t>MRC des Laurentides</t>
  </si>
  <si>
    <t>MRC des Chenaux (conjoint)</t>
  </si>
  <si>
    <t>MRC de Maskinongé (conjoint)</t>
  </si>
  <si>
    <t>MRC de Mékinac (conjoint)</t>
  </si>
  <si>
    <t>Ville de Shawinigan (conjoint)</t>
  </si>
  <si>
    <t>Ville de Trois-Rivières (conjoint)</t>
  </si>
  <si>
    <t>MRC d'Antoine-Labelle</t>
  </si>
  <si>
    <t>MRC de Bellechasse</t>
  </si>
  <si>
    <t>Ville de Gatineau</t>
  </si>
  <si>
    <t>Municipalité des Iles-de-la-Madeleine</t>
  </si>
  <si>
    <t>MRC de La Vallée-du-Richelieu</t>
  </si>
  <si>
    <t>MRC de La Mitis</t>
  </si>
  <si>
    <t>MRC de Témiscouata</t>
  </si>
  <si>
    <t>Communauté métropolitaine de Québec (CMQ)</t>
  </si>
  <si>
    <t>MRC d'Avignon (conjoint)</t>
  </si>
  <si>
    <t>MRC de Bonaventure (conjoint)</t>
  </si>
  <si>
    <t>MRC de Charlevoix</t>
  </si>
  <si>
    <t>MRC de Matawinie</t>
  </si>
  <si>
    <t>Communauté métropolitaine de Montréal (CMM)</t>
  </si>
  <si>
    <t>MRC de Rimouski-Neigette</t>
  </si>
  <si>
    <t>MRC de Rouville</t>
  </si>
  <si>
    <t>MRC de Sept-Rivières</t>
  </si>
  <si>
    <t>MRC du Domaine-du-Roy (conjoint)</t>
  </si>
  <si>
    <t>MRC du Lac-Saint-Jean-Est (conjoint)</t>
  </si>
  <si>
    <t>MRC de Maria-Chapdelaine</t>
  </si>
  <si>
    <t>MRC de Bécancour</t>
  </si>
  <si>
    <t>MRC de L'Islet</t>
  </si>
  <si>
    <t>MRC de Kamouraska</t>
  </si>
  <si>
    <t>MRC de La Vallée-de-la-Gatineau</t>
  </si>
  <si>
    <t>MRC de Montmagny</t>
  </si>
  <si>
    <t>MRC de Témiscamingue</t>
  </si>
  <si>
    <t>MRC de Charlevoix-Est</t>
  </si>
  <si>
    <t>MRC Haut-Saint-Laurent</t>
  </si>
  <si>
    <t>MRC des Sources</t>
  </si>
  <si>
    <t>MRC de La Matanie</t>
  </si>
  <si>
    <t>MRC de La Vallée-de-l'Or</t>
  </si>
  <si>
    <t>Ville de Rouyn-Noranda</t>
  </si>
  <si>
    <t>Ville de Chibougamau</t>
  </si>
  <si>
    <t>MRC Haute-Gaspésie</t>
  </si>
  <si>
    <t>Ville de La Tuque</t>
  </si>
  <si>
    <t>MRC Haute-Côte-Nord</t>
  </si>
  <si>
    <t>Ville de Chapais</t>
  </si>
  <si>
    <t>MRC le Haut Saint-Fançois</t>
  </si>
  <si>
    <t>MRC de la Minganie</t>
  </si>
  <si>
    <t>MRC de Caniapiscau</t>
  </si>
  <si>
    <t>MRC du Golfe-du-Saint-Laurent</t>
  </si>
  <si>
    <t>Municipalité régionale</t>
  </si>
  <si>
    <t>Date d'entrée en vigueur du PGMR (date indiquée dans la lettre du ministre)</t>
  </si>
  <si>
    <t xml:space="preserve">MRC de Lotbinière </t>
  </si>
  <si>
    <t xml:space="preserve">Compléter la cellule orangée </t>
  </si>
  <si>
    <t>Ville de Saguenay (conjoint)</t>
  </si>
  <si>
    <t xml:space="preserve">Date d'entrée en vigueur du PGMR </t>
  </si>
  <si>
    <t xml:space="preserve">Date limite pour l'entrée en vigueur du PGMR révisé </t>
  </si>
  <si>
    <t>En cours d'analyse/modification</t>
  </si>
  <si>
    <t xml:space="preserve">Mot de passe </t>
  </si>
  <si>
    <t>Mise à jour du document</t>
  </si>
  <si>
    <t>Autre date limite à considérer</t>
  </si>
  <si>
    <t>PGMR2022</t>
  </si>
  <si>
    <t>Verrouillage (feuille et structure)</t>
  </si>
  <si>
    <t>Date limite pour débuter la révision du PGMR (art. 53.23.1 LQE)</t>
  </si>
  <si>
    <t>Calculateur de l'échéance pour débuter la révision du PGMR, de l'échéance finale du processus de révision et de la date prescrite pour être admissible au Programme de redistribution des redevances du MELCC</t>
  </si>
  <si>
    <t>Selon le cadre normatif du Programme sur la redistribution aux municipalités des redevances pour l'élimination de matières résiduelles, un organisme municipal doit être couvert par un PGMR en vigueur depuis moins de sept ans au 31 octobre de l’année courante pour être admissible au versement de la redistribution. Ainsi, si le PGMR révisé n'est pas encore en vigueur à la date indiquée à la cellule I19, les municipalités du territoire seront inadmissibles au versement annuel suivant cette date, et ce, jusqu'au prochain 31 octobre auquel la condition sera respectée.</t>
  </si>
  <si>
    <t xml:space="preserve">Le PGMR de votre territoire devra être adopté par un règlement édicté par le conseil de la municipalité régionale, suivant la réception d'un avis de conformité émis par RECYC-QUÉBEC. Il entrera en vigueur le jour de son adoption ou à toute date ultérieure déterminée par le règlement (art. 53.20.3 de la LQE). Il devra être entré en vigueur avant la date limite indiquée à la cellule I15. </t>
  </si>
  <si>
    <t>MRC Collines-de-l'Outaouais</t>
  </si>
  <si>
    <t>Mise à jour du document:</t>
  </si>
  <si>
    <r>
      <t>Date prescrite pour</t>
    </r>
    <r>
      <rPr>
        <b/>
        <sz val="11"/>
        <color rgb="FFFF0000"/>
        <rFont val="Calibri"/>
        <family val="2"/>
        <scheme val="minor"/>
      </rPr>
      <t xml:space="preserve"> </t>
    </r>
    <r>
      <rPr>
        <b/>
        <sz val="11"/>
        <color theme="1"/>
        <rFont val="Calibri"/>
        <family val="2"/>
        <scheme val="minor"/>
      </rPr>
      <t>être admissible au Programme de redistribution des redevances du MELCCFP</t>
    </r>
  </si>
  <si>
    <t>Telle qu'inscrite dans la lettre du (de la) ministre du MELCCFP (anciennement MDDELCC)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</si>
</sst>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_ ;_ * \(#,##0.00\)\ _$_ ;_ * &quot;-&quot;??_)\ _$_ ;_ @_ "/>
  </numFmts>
  <fonts count="12" x14ac:knownFonts="1">
    <font>
      <sz val="11"/>
      <color theme="1"/>
      <name val="Calibri"/>
      <family val="2"/>
      <scheme val="minor"/>
    </font>
    <font>
      <sz val="11"/>
      <color rgb="FFFF0000"/>
      <name val="Calibri"/>
      <family val="2"/>
      <scheme val="minor"/>
    </font>
    <font>
      <b/>
      <sz val="12"/>
      <color theme="1"/>
      <name val="Calibri"/>
      <family val="2"/>
      <scheme val="minor"/>
    </font>
    <font>
      <i/>
      <sz val="11"/>
      <color theme="1"/>
      <name val="Calibri"/>
      <family val="2"/>
      <scheme val="minor"/>
    </font>
    <font>
      <b/>
      <sz val="11"/>
      <color theme="1"/>
      <name val="Calibri"/>
      <family val="2"/>
      <scheme val="minor"/>
    </font>
    <font>
      <b/>
      <sz val="11"/>
      <color rgb="FFFF0000"/>
      <name val="Calibri"/>
      <family val="2"/>
      <scheme val="minor"/>
    </font>
    <font>
      <sz val="11"/>
      <color theme="1"/>
      <name val="Calibri"/>
      <family val="2"/>
      <scheme val="minor"/>
    </font>
    <font>
      <sz val="12"/>
      <name val="Calibri"/>
      <family val="2"/>
      <scheme val="minor"/>
    </font>
    <font>
      <sz val="12"/>
      <color theme="1"/>
      <name val="Calibri"/>
      <family val="2"/>
      <scheme val="minor"/>
    </font>
    <font>
      <b/>
      <sz val="12"/>
      <name val="Calibri"/>
      <family val="2"/>
      <scheme val="minor"/>
    </font>
    <font>
      <i/>
      <sz val="9"/>
      <color theme="1"/>
      <name val="Calibri"/>
      <family val="2"/>
      <scheme val="minor"/>
    </font>
    <font>
      <i/>
      <sz val="10"/>
      <color theme="1"/>
      <name val="Calibri"/>
      <family val="2"/>
      <scheme val="minor"/>
    </font>
  </fonts>
  <fills count="7">
    <fill>
      <patternFill patternType="none"/>
    </fill>
    <fill>
      <patternFill patternType="gray125"/>
    </fill>
    <fill>
      <patternFill patternType="solid">
        <fgColor theme="9" tint="0.59999389629810485"/>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rgb="FFFFFF0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6" fillId="0" borderId="0" applyFont="0" applyFill="0" applyBorder="0" applyAlignment="0" applyProtection="0"/>
  </cellStyleXfs>
  <cellXfs count="38">
    <xf numFmtId="0" fontId="0" fillId="0" borderId="0" xfId="0"/>
    <xf numFmtId="0" fontId="2" fillId="0" borderId="0" xfId="0" applyFont="1"/>
    <xf numFmtId="14" fontId="1" fillId="0" borderId="0" xfId="0" applyNumberFormat="1" applyFont="1" applyAlignment="1">
      <alignment horizontal="right"/>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4" fillId="0" borderId="0" xfId="0" applyFont="1"/>
    <xf numFmtId="0" fontId="0" fillId="0" borderId="8" xfId="0" applyBorder="1"/>
    <xf numFmtId="0" fontId="3" fillId="0" borderId="0" xfId="0" applyFont="1"/>
    <xf numFmtId="14" fontId="4" fillId="0" borderId="0" xfId="0" applyNumberFormat="1" applyFont="1"/>
    <xf numFmtId="0" fontId="0" fillId="0" borderId="9" xfId="0" applyBorder="1"/>
    <xf numFmtId="0" fontId="0" fillId="0" borderId="10" xfId="0" applyBorder="1"/>
    <xf numFmtId="0" fontId="0" fillId="0" borderId="11" xfId="0" applyBorder="1"/>
    <xf numFmtId="14" fontId="0" fillId="4" borderId="0" xfId="0" applyNumberFormat="1" applyFill="1"/>
    <xf numFmtId="0" fontId="2" fillId="0" borderId="2" xfId="0" applyFont="1" applyBorder="1"/>
    <xf numFmtId="0" fontId="2" fillId="0" borderId="1" xfId="0" applyFont="1" applyBorder="1"/>
    <xf numFmtId="0" fontId="7" fillId="0" borderId="12" xfId="1" applyNumberFormat="1" applyFont="1" applyFill="1" applyBorder="1" applyAlignment="1" applyProtection="1">
      <alignment vertical="center" wrapText="1"/>
    </xf>
    <xf numFmtId="0" fontId="7" fillId="5" borderId="12" xfId="1" applyNumberFormat="1" applyFont="1" applyFill="1" applyBorder="1" applyAlignment="1" applyProtection="1">
      <alignment vertical="center" wrapText="1"/>
    </xf>
    <xf numFmtId="0" fontId="8" fillId="0" borderId="0" xfId="0" applyFont="1"/>
    <xf numFmtId="14" fontId="7" fillId="0" borderId="12" xfId="1" applyNumberFormat="1" applyFont="1" applyFill="1" applyBorder="1" applyAlignment="1" applyProtection="1">
      <alignment horizontal="center" vertical="center"/>
    </xf>
    <xf numFmtId="0" fontId="9" fillId="0" borderId="12" xfId="1" applyNumberFormat="1" applyFont="1" applyFill="1" applyBorder="1" applyAlignment="1" applyProtection="1">
      <alignment vertical="center" wrapText="1"/>
    </xf>
    <xf numFmtId="0" fontId="2" fillId="0" borderId="0" xfId="0" applyFont="1" applyAlignment="1">
      <alignment horizontal="center" vertical="center" wrapText="1"/>
    </xf>
    <xf numFmtId="0" fontId="0" fillId="2" borderId="0" xfId="0" applyFill="1" applyProtection="1">
      <protection locked="0"/>
    </xf>
    <xf numFmtId="0" fontId="10" fillId="0" borderId="0" xfId="0" applyFont="1" applyAlignment="1">
      <alignment horizontal="left" vertical="center" wrapText="1"/>
    </xf>
    <xf numFmtId="14" fontId="0" fillId="3" borderId="0" xfId="0" applyNumberFormat="1" applyFill="1" applyProtection="1">
      <protection hidden="1"/>
    </xf>
    <xf numFmtId="14" fontId="7" fillId="6" borderId="12" xfId="1" applyNumberFormat="1" applyFont="1" applyFill="1" applyBorder="1" applyAlignment="1" applyProtection="1">
      <alignment horizontal="center" vertical="center"/>
    </xf>
    <xf numFmtId="0" fontId="8" fillId="6" borderId="0" xfId="0" applyFont="1" applyFill="1"/>
    <xf numFmtId="0" fontId="0" fillId="0" borderId="0" xfId="0" applyAlignment="1">
      <alignment horizontal="center"/>
    </xf>
    <xf numFmtId="15" fontId="0" fillId="0" borderId="0" xfId="0" applyNumberFormat="1" applyAlignment="1">
      <alignment horizontal="center"/>
    </xf>
    <xf numFmtId="0" fontId="0" fillId="0" borderId="0" xfId="0" applyAlignment="1">
      <alignment horizontal="right"/>
    </xf>
    <xf numFmtId="14" fontId="0" fillId="4" borderId="0" xfId="0" applyNumberFormat="1" applyFill="1" applyProtection="1">
      <protection hidden="1"/>
    </xf>
    <xf numFmtId="14" fontId="0" fillId="0" borderId="0" xfId="0" applyNumberFormat="1"/>
    <xf numFmtId="0" fontId="11" fillId="0" borderId="0" xfId="0" applyFont="1" applyAlignment="1">
      <alignment horizontal="left" wrapText="1"/>
    </xf>
    <xf numFmtId="0" fontId="11" fillId="0" borderId="0" xfId="0" applyFont="1" applyAlignment="1">
      <alignment horizontal="left"/>
    </xf>
    <xf numFmtId="0" fontId="2" fillId="0" borderId="0" xfId="0" applyFont="1" applyAlignment="1">
      <alignment horizontal="center" vertical="center" wrapText="1"/>
    </xf>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3</xdr:col>
      <xdr:colOff>600076</xdr:colOff>
      <xdr:row>3</xdr:row>
      <xdr:rowOff>866</xdr:rowOff>
    </xdr:to>
    <xdr:pic>
      <xdr:nvPicPr>
        <xdr:cNvPr id="5" name="Imag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8575"/>
          <a:ext cx="1609725"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98"/>
  <sheetViews>
    <sheetView workbookViewId="0">
      <selection activeCell="A8" sqref="A8"/>
    </sheetView>
  </sheetViews>
  <sheetFormatPr baseColWidth="10" defaultColWidth="11.42578125" defaultRowHeight="15.75" x14ac:dyDescent="0.25"/>
  <cols>
    <col min="1" max="1" width="33" style="21" customWidth="1"/>
    <col min="2" max="2" width="41.42578125" style="21" customWidth="1"/>
    <col min="3" max="16384" width="11.42578125" style="21"/>
  </cols>
  <sheetData>
    <row r="1" spans="1:2" ht="47.25" x14ac:dyDescent="0.25">
      <c r="A1" s="23" t="s">
        <v>92</v>
      </c>
      <c r="B1" s="24" t="s">
        <v>93</v>
      </c>
    </row>
    <row r="2" spans="1:2" x14ac:dyDescent="0.25">
      <c r="A2" s="23"/>
      <c r="B2" s="24"/>
    </row>
    <row r="3" spans="1:2" ht="31.5" x14ac:dyDescent="0.25">
      <c r="A3" s="19" t="s">
        <v>64</v>
      </c>
      <c r="B3" s="22">
        <v>42764</v>
      </c>
    </row>
    <row r="4" spans="1:2" ht="31.5" x14ac:dyDescent="0.25">
      <c r="A4" s="19" t="s">
        <v>59</v>
      </c>
      <c r="B4" s="22">
        <v>42761</v>
      </c>
    </row>
    <row r="5" spans="1:2" x14ac:dyDescent="0.25">
      <c r="A5" s="20" t="s">
        <v>19</v>
      </c>
      <c r="B5" s="22">
        <v>42656</v>
      </c>
    </row>
    <row r="6" spans="1:2" x14ac:dyDescent="0.25">
      <c r="A6" s="19" t="s">
        <v>9</v>
      </c>
      <c r="B6" s="22">
        <v>42496</v>
      </c>
    </row>
    <row r="7" spans="1:2" x14ac:dyDescent="0.25">
      <c r="A7" s="19" t="s">
        <v>109</v>
      </c>
      <c r="B7" s="22">
        <v>42791</v>
      </c>
    </row>
    <row r="8" spans="1:2" x14ac:dyDescent="0.25">
      <c r="A8" s="19" t="s">
        <v>28</v>
      </c>
      <c r="B8" s="22">
        <v>42671</v>
      </c>
    </row>
    <row r="9" spans="1:2" x14ac:dyDescent="0.25">
      <c r="A9" s="19" t="s">
        <v>17</v>
      </c>
      <c r="B9" s="22">
        <v>42652</v>
      </c>
    </row>
    <row r="10" spans="1:2" x14ac:dyDescent="0.25">
      <c r="A10" s="19" t="s">
        <v>52</v>
      </c>
      <c r="B10" s="22">
        <v>42736</v>
      </c>
    </row>
    <row r="11" spans="1:2" x14ac:dyDescent="0.25">
      <c r="A11" s="19" t="s">
        <v>30</v>
      </c>
      <c r="B11" s="22">
        <v>42685</v>
      </c>
    </row>
    <row r="12" spans="1:2" x14ac:dyDescent="0.25">
      <c r="A12" s="19" t="s">
        <v>40</v>
      </c>
      <c r="B12" s="22">
        <v>42727</v>
      </c>
    </row>
    <row r="13" spans="1:2" x14ac:dyDescent="0.25">
      <c r="A13" s="19" t="s">
        <v>44</v>
      </c>
      <c r="B13" s="22">
        <v>42735</v>
      </c>
    </row>
    <row r="14" spans="1:2" x14ac:dyDescent="0.25">
      <c r="A14" s="19" t="s">
        <v>60</v>
      </c>
      <c r="B14" s="22">
        <v>42761</v>
      </c>
    </row>
    <row r="15" spans="1:2" x14ac:dyDescent="0.25">
      <c r="A15" s="19" t="s">
        <v>21</v>
      </c>
      <c r="B15" s="22">
        <v>42662</v>
      </c>
    </row>
    <row r="16" spans="1:2" x14ac:dyDescent="0.25">
      <c r="A16" s="19" t="s">
        <v>16</v>
      </c>
      <c r="B16" s="22">
        <v>42637</v>
      </c>
    </row>
    <row r="17" spans="1:2" x14ac:dyDescent="0.25">
      <c r="A17" s="19" t="s">
        <v>71</v>
      </c>
      <c r="B17" s="22">
        <v>42788</v>
      </c>
    </row>
    <row r="18" spans="1:2" x14ac:dyDescent="0.25">
      <c r="A18" s="19" t="s">
        <v>53</v>
      </c>
      <c r="B18" s="22">
        <v>42736</v>
      </c>
    </row>
    <row r="19" spans="1:2" x14ac:dyDescent="0.25">
      <c r="A19" s="19" t="s">
        <v>61</v>
      </c>
      <c r="B19" s="22">
        <v>42761</v>
      </c>
    </row>
    <row r="20" spans="1:2" x14ac:dyDescent="0.25">
      <c r="A20" s="19" t="s">
        <v>26</v>
      </c>
      <c r="B20" s="22">
        <v>42670</v>
      </c>
    </row>
    <row r="21" spans="1:2" x14ac:dyDescent="0.25">
      <c r="A21" s="19" t="s">
        <v>90</v>
      </c>
      <c r="B21" s="28">
        <v>38413</v>
      </c>
    </row>
    <row r="22" spans="1:2" x14ac:dyDescent="0.25">
      <c r="A22" s="19" t="s">
        <v>62</v>
      </c>
      <c r="B22" s="22">
        <v>42761</v>
      </c>
    </row>
    <row r="23" spans="1:2" x14ac:dyDescent="0.25">
      <c r="A23" s="19" t="s">
        <v>77</v>
      </c>
      <c r="B23" s="22">
        <v>42792</v>
      </c>
    </row>
    <row r="24" spans="1:2" x14ac:dyDescent="0.25">
      <c r="A24" s="19" t="s">
        <v>2</v>
      </c>
      <c r="B24" s="28">
        <v>42147</v>
      </c>
    </row>
    <row r="25" spans="1:2" x14ac:dyDescent="0.25">
      <c r="A25" s="19" t="s">
        <v>34</v>
      </c>
      <c r="B25" s="22">
        <v>42719</v>
      </c>
    </row>
    <row r="26" spans="1:2" x14ac:dyDescent="0.25">
      <c r="A26" s="19" t="s">
        <v>73</v>
      </c>
      <c r="B26" s="22">
        <v>42789</v>
      </c>
    </row>
    <row r="27" spans="1:2" ht="31.5" x14ac:dyDescent="0.25">
      <c r="A27" s="19" t="s">
        <v>4</v>
      </c>
      <c r="B27" s="22">
        <v>42308</v>
      </c>
    </row>
    <row r="28" spans="1:2" x14ac:dyDescent="0.25">
      <c r="A28" s="19" t="s">
        <v>22</v>
      </c>
      <c r="B28" s="22">
        <v>42662</v>
      </c>
    </row>
    <row r="29" spans="1:2" x14ac:dyDescent="0.25">
      <c r="A29" s="19" t="s">
        <v>80</v>
      </c>
      <c r="B29" s="22">
        <v>42797</v>
      </c>
    </row>
    <row r="30" spans="1:2" x14ac:dyDescent="0.25">
      <c r="A30" s="19" t="s">
        <v>41</v>
      </c>
      <c r="B30" s="22">
        <v>42728</v>
      </c>
    </row>
    <row r="31" spans="1:2" x14ac:dyDescent="0.25">
      <c r="A31" s="19" t="s">
        <v>89</v>
      </c>
      <c r="B31" s="22">
        <v>43333</v>
      </c>
    </row>
    <row r="32" spans="1:2" x14ac:dyDescent="0.25">
      <c r="A32" s="19" t="s">
        <v>57</v>
      </c>
      <c r="B32" s="22">
        <v>42756</v>
      </c>
    </row>
    <row r="33" spans="1:2" x14ac:dyDescent="0.25">
      <c r="A33" s="19" t="s">
        <v>13</v>
      </c>
      <c r="B33" s="22">
        <v>42615</v>
      </c>
    </row>
    <row r="34" spans="1:2" x14ac:dyDescent="0.25">
      <c r="A34" s="19" t="s">
        <v>14</v>
      </c>
      <c r="B34" s="22">
        <v>42635</v>
      </c>
    </row>
    <row r="35" spans="1:2" x14ac:dyDescent="0.25">
      <c r="A35" s="19" t="s">
        <v>74</v>
      </c>
      <c r="B35" s="22">
        <v>42789</v>
      </c>
    </row>
    <row r="36" spans="1:2" x14ac:dyDescent="0.25">
      <c r="A36" s="19" t="s">
        <v>81</v>
      </c>
      <c r="B36" s="22">
        <v>42797</v>
      </c>
    </row>
    <row r="37" spans="1:2" x14ac:dyDescent="0.25">
      <c r="A37" s="19" t="s">
        <v>56</v>
      </c>
      <c r="B37" s="22">
        <v>42754</v>
      </c>
    </row>
    <row r="38" spans="1:2" x14ac:dyDescent="0.25">
      <c r="A38" s="19" t="s">
        <v>23</v>
      </c>
      <c r="B38" s="22">
        <v>42664</v>
      </c>
    </row>
    <row r="39" spans="1:2" x14ac:dyDescent="0.25">
      <c r="A39" s="19" t="s">
        <v>72</v>
      </c>
      <c r="B39" s="22">
        <v>42789</v>
      </c>
    </row>
    <row r="40" spans="1:2" x14ac:dyDescent="0.25">
      <c r="A40" s="19" t="s">
        <v>94</v>
      </c>
      <c r="B40" s="22">
        <v>42659</v>
      </c>
    </row>
    <row r="41" spans="1:2" x14ac:dyDescent="0.25">
      <c r="A41" s="19" t="s">
        <v>43</v>
      </c>
      <c r="B41" s="22">
        <v>42734</v>
      </c>
    </row>
    <row r="42" spans="1:2" x14ac:dyDescent="0.25">
      <c r="A42" s="19" t="s">
        <v>70</v>
      </c>
      <c r="B42" s="22">
        <v>42784</v>
      </c>
    </row>
    <row r="43" spans="1:2" x14ac:dyDescent="0.25">
      <c r="A43" s="19" t="s">
        <v>48</v>
      </c>
      <c r="B43" s="22">
        <v>42735</v>
      </c>
    </row>
    <row r="44" spans="1:2" x14ac:dyDescent="0.25">
      <c r="A44" s="19" t="s">
        <v>63</v>
      </c>
      <c r="B44" s="22">
        <v>42762</v>
      </c>
    </row>
    <row r="45" spans="1:2" x14ac:dyDescent="0.25">
      <c r="A45" s="19" t="s">
        <v>49</v>
      </c>
      <c r="B45" s="22">
        <v>42735</v>
      </c>
    </row>
    <row r="46" spans="1:2" x14ac:dyDescent="0.25">
      <c r="A46" s="19" t="s">
        <v>1</v>
      </c>
      <c r="B46" s="22">
        <v>44174</v>
      </c>
    </row>
    <row r="47" spans="1:2" x14ac:dyDescent="0.25">
      <c r="A47" s="19" t="s">
        <v>27</v>
      </c>
      <c r="B47" s="22">
        <v>42670</v>
      </c>
    </row>
    <row r="48" spans="1:2" x14ac:dyDescent="0.25">
      <c r="A48" s="19" t="s">
        <v>75</v>
      </c>
      <c r="B48" s="22">
        <v>42790</v>
      </c>
    </row>
    <row r="49" spans="1:2" x14ac:dyDescent="0.25">
      <c r="A49" s="19" t="s">
        <v>38</v>
      </c>
      <c r="B49" s="22">
        <v>42722</v>
      </c>
    </row>
    <row r="50" spans="1:2" x14ac:dyDescent="0.25">
      <c r="A50" s="19" t="s">
        <v>37</v>
      </c>
      <c r="B50" s="22">
        <v>42721</v>
      </c>
    </row>
    <row r="51" spans="1:2" x14ac:dyDescent="0.25">
      <c r="A51" s="19" t="s">
        <v>15</v>
      </c>
      <c r="B51" s="22">
        <v>42636</v>
      </c>
    </row>
    <row r="52" spans="1:2" x14ac:dyDescent="0.25">
      <c r="A52" s="19" t="s">
        <v>65</v>
      </c>
      <c r="B52" s="22">
        <v>42778</v>
      </c>
    </row>
    <row r="53" spans="1:2" x14ac:dyDescent="0.25">
      <c r="A53" s="19" t="s">
        <v>39</v>
      </c>
      <c r="B53" s="22">
        <v>42725</v>
      </c>
    </row>
    <row r="54" spans="1:2" x14ac:dyDescent="0.25">
      <c r="A54" s="19" t="s">
        <v>20</v>
      </c>
      <c r="B54" s="22">
        <v>42659</v>
      </c>
    </row>
    <row r="55" spans="1:2" x14ac:dyDescent="0.25">
      <c r="A55" s="19" t="s">
        <v>66</v>
      </c>
      <c r="B55" s="22">
        <v>42778</v>
      </c>
    </row>
    <row r="56" spans="1:2" x14ac:dyDescent="0.25">
      <c r="A56" s="19" t="s">
        <v>67</v>
      </c>
      <c r="B56" s="22">
        <v>42783</v>
      </c>
    </row>
    <row r="57" spans="1:2" x14ac:dyDescent="0.25">
      <c r="A57" s="19" t="s">
        <v>76</v>
      </c>
      <c r="B57" s="22">
        <v>42790</v>
      </c>
    </row>
    <row r="58" spans="1:2" x14ac:dyDescent="0.25">
      <c r="A58" s="19" t="s">
        <v>58</v>
      </c>
      <c r="B58" s="22">
        <v>42760</v>
      </c>
    </row>
    <row r="59" spans="1:2" x14ac:dyDescent="0.25">
      <c r="A59" s="19" t="s">
        <v>42</v>
      </c>
      <c r="B59" s="22">
        <v>42729</v>
      </c>
    </row>
    <row r="60" spans="1:2" x14ac:dyDescent="0.25">
      <c r="A60" s="19" t="s">
        <v>18</v>
      </c>
      <c r="B60" s="22">
        <v>42656</v>
      </c>
    </row>
    <row r="61" spans="1:2" x14ac:dyDescent="0.25">
      <c r="A61" s="19" t="s">
        <v>45</v>
      </c>
      <c r="B61" s="22">
        <v>42735</v>
      </c>
    </row>
    <row r="62" spans="1:2" x14ac:dyDescent="0.25">
      <c r="A62" s="19" t="s">
        <v>47</v>
      </c>
      <c r="B62" s="22">
        <v>42735</v>
      </c>
    </row>
    <row r="63" spans="1:2" x14ac:dyDescent="0.25">
      <c r="A63" s="19" t="s">
        <v>6</v>
      </c>
      <c r="B63" s="22">
        <v>42413</v>
      </c>
    </row>
    <row r="64" spans="1:2" x14ac:dyDescent="0.25">
      <c r="A64" s="19" t="s">
        <v>31</v>
      </c>
      <c r="B64" s="22">
        <v>42692</v>
      </c>
    </row>
    <row r="65" spans="1:2" x14ac:dyDescent="0.25">
      <c r="A65" s="19" t="s">
        <v>46</v>
      </c>
      <c r="B65" s="22">
        <v>42735</v>
      </c>
    </row>
    <row r="66" spans="1:2" ht="31.5" x14ac:dyDescent="0.25">
      <c r="A66" s="19" t="s">
        <v>35</v>
      </c>
      <c r="B66" s="22">
        <v>42719</v>
      </c>
    </row>
    <row r="67" spans="1:2" x14ac:dyDescent="0.25">
      <c r="A67" s="19" t="s">
        <v>79</v>
      </c>
      <c r="B67" s="22">
        <v>42796</v>
      </c>
    </row>
    <row r="68" spans="1:2" x14ac:dyDescent="0.25">
      <c r="A68" s="19" t="s">
        <v>7</v>
      </c>
      <c r="B68" s="22">
        <v>42455</v>
      </c>
    </row>
    <row r="69" spans="1:2" ht="31.5" x14ac:dyDescent="0.25">
      <c r="A69" s="19" t="s">
        <v>68</v>
      </c>
      <c r="B69" s="22">
        <v>42784</v>
      </c>
    </row>
    <row r="70" spans="1:2" ht="31.5" x14ac:dyDescent="0.25">
      <c r="A70" s="19" t="s">
        <v>32</v>
      </c>
      <c r="B70" s="22">
        <v>42713</v>
      </c>
    </row>
    <row r="71" spans="1:2" x14ac:dyDescent="0.25">
      <c r="A71" s="19" t="s">
        <v>91</v>
      </c>
      <c r="B71" s="22"/>
    </row>
    <row r="72" spans="1:2" x14ac:dyDescent="0.25">
      <c r="A72" s="19" t="s">
        <v>36</v>
      </c>
      <c r="B72" s="22">
        <v>42721</v>
      </c>
    </row>
    <row r="73" spans="1:2" ht="31.5" x14ac:dyDescent="0.25">
      <c r="A73" s="19" t="s">
        <v>69</v>
      </c>
      <c r="B73" s="22">
        <v>42784</v>
      </c>
    </row>
    <row r="74" spans="1:2" x14ac:dyDescent="0.25">
      <c r="A74" s="19" t="s">
        <v>5</v>
      </c>
      <c r="B74" s="22">
        <v>42308</v>
      </c>
    </row>
    <row r="75" spans="1:2" x14ac:dyDescent="0.25">
      <c r="A75" s="19" t="s">
        <v>24</v>
      </c>
      <c r="B75" s="22">
        <v>42664</v>
      </c>
    </row>
    <row r="76" spans="1:2" x14ac:dyDescent="0.25">
      <c r="A76" s="19" t="s">
        <v>86</v>
      </c>
      <c r="B76" s="22">
        <v>42881</v>
      </c>
    </row>
    <row r="77" spans="1:2" x14ac:dyDescent="0.25">
      <c r="A77" s="19" t="s">
        <v>84</v>
      </c>
      <c r="B77" s="22">
        <v>42827</v>
      </c>
    </row>
    <row r="78" spans="1:2" x14ac:dyDescent="0.25">
      <c r="A78" s="19" t="s">
        <v>8</v>
      </c>
      <c r="B78" s="22">
        <v>42476</v>
      </c>
    </row>
    <row r="79" spans="1:2" x14ac:dyDescent="0.25">
      <c r="A79" s="19" t="s">
        <v>78</v>
      </c>
      <c r="B79" s="22">
        <v>42795</v>
      </c>
    </row>
    <row r="80" spans="1:2" x14ac:dyDescent="0.25">
      <c r="A80" s="19" t="s">
        <v>88</v>
      </c>
      <c r="B80" s="22">
        <v>42963</v>
      </c>
    </row>
    <row r="81" spans="1:2" x14ac:dyDescent="0.25">
      <c r="A81" s="19" t="s">
        <v>10</v>
      </c>
      <c r="B81" s="22">
        <v>42496</v>
      </c>
    </row>
    <row r="82" spans="1:2" x14ac:dyDescent="0.25">
      <c r="A82" s="19" t="s">
        <v>12</v>
      </c>
      <c r="B82" s="22">
        <v>42573</v>
      </c>
    </row>
    <row r="83" spans="1:2" x14ac:dyDescent="0.25">
      <c r="A83" s="19" t="s">
        <v>11</v>
      </c>
      <c r="B83" s="22">
        <v>42536</v>
      </c>
    </row>
    <row r="84" spans="1:2" ht="31.5" x14ac:dyDescent="0.25">
      <c r="A84" s="19" t="s">
        <v>55</v>
      </c>
      <c r="B84" s="22">
        <v>42753</v>
      </c>
    </row>
    <row r="85" spans="1:2" x14ac:dyDescent="0.25">
      <c r="A85" s="20" t="s">
        <v>3</v>
      </c>
      <c r="B85" s="28">
        <v>42191</v>
      </c>
    </row>
    <row r="86" spans="1:2" x14ac:dyDescent="0.25">
      <c r="A86" s="19" t="s">
        <v>87</v>
      </c>
      <c r="B86" s="22">
        <v>42962</v>
      </c>
    </row>
    <row r="87" spans="1:2" x14ac:dyDescent="0.25">
      <c r="A87" s="19" t="s">
        <v>83</v>
      </c>
      <c r="B87" s="22">
        <v>42821</v>
      </c>
    </row>
    <row r="88" spans="1:2" x14ac:dyDescent="0.25">
      <c r="A88" s="19" t="s">
        <v>54</v>
      </c>
      <c r="B88" s="22">
        <v>42747</v>
      </c>
    </row>
    <row r="89" spans="1:2" x14ac:dyDescent="0.25">
      <c r="A89" s="19" t="s">
        <v>85</v>
      </c>
      <c r="B89" s="22">
        <v>42847</v>
      </c>
    </row>
    <row r="90" spans="1:2" x14ac:dyDescent="0.25">
      <c r="A90" s="19" t="s">
        <v>29</v>
      </c>
      <c r="B90" s="22">
        <v>42671</v>
      </c>
    </row>
    <row r="91" spans="1:2" x14ac:dyDescent="0.25">
      <c r="A91" s="19" t="s">
        <v>82</v>
      </c>
      <c r="B91" s="22">
        <v>42819</v>
      </c>
    </row>
    <row r="92" spans="1:2" x14ac:dyDescent="0.25">
      <c r="A92" s="19" t="s">
        <v>50</v>
      </c>
      <c r="B92" s="22">
        <v>42735</v>
      </c>
    </row>
    <row r="93" spans="1:2" x14ac:dyDescent="0.25">
      <c r="A93" s="19" t="s">
        <v>25</v>
      </c>
      <c r="B93" s="22">
        <v>42664</v>
      </c>
    </row>
    <row r="94" spans="1:2" x14ac:dyDescent="0.25">
      <c r="A94" s="19" t="s">
        <v>51</v>
      </c>
      <c r="B94" s="22">
        <v>42735</v>
      </c>
    </row>
    <row r="95" spans="1:2" x14ac:dyDescent="0.25">
      <c r="A95" s="19" t="s">
        <v>96</v>
      </c>
      <c r="B95" s="22">
        <v>42713</v>
      </c>
    </row>
    <row r="96" spans="1:2" x14ac:dyDescent="0.25">
      <c r="A96" s="20" t="s">
        <v>33</v>
      </c>
      <c r="B96" s="22">
        <v>42715</v>
      </c>
    </row>
    <row r="98" spans="1:1" x14ac:dyDescent="0.25">
      <c r="A98" s="29" t="s">
        <v>99</v>
      </c>
    </row>
  </sheetData>
  <sortState xmlns:xlrd2="http://schemas.microsoft.com/office/spreadsheetml/2017/richdata2" ref="A2:B95">
    <sortCondition ref="A2"/>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21"/>
  <sheetViews>
    <sheetView tabSelected="1" zoomScale="110" zoomScaleNormal="110" workbookViewId="0"/>
  </sheetViews>
  <sheetFormatPr baseColWidth="10" defaultRowHeight="15" x14ac:dyDescent="0.25"/>
  <cols>
    <col min="1" max="1" width="9.5703125" customWidth="1"/>
    <col min="2" max="2" width="3.85546875" customWidth="1"/>
    <col min="3" max="3" width="11.28515625" customWidth="1"/>
    <col min="8" max="8" width="36.28515625" customWidth="1"/>
    <col min="9" max="9" width="12.28515625" bestFit="1" customWidth="1"/>
    <col min="10" max="10" width="4.140625" customWidth="1"/>
    <col min="16" max="16" width="0" hidden="1" customWidth="1"/>
  </cols>
  <sheetData>
    <row r="1" spans="2:16" x14ac:dyDescent="0.25">
      <c r="H1" s="32" t="s">
        <v>110</v>
      </c>
      <c r="I1" s="34">
        <v>45006</v>
      </c>
    </row>
    <row r="5" spans="2:16" ht="36" customHeight="1" x14ac:dyDescent="0.25">
      <c r="B5" s="37" t="s">
        <v>106</v>
      </c>
      <c r="C5" s="37"/>
      <c r="D5" s="37"/>
      <c r="E5" s="37"/>
      <c r="F5" s="37"/>
      <c r="G5" s="37"/>
      <c r="H5" s="37"/>
      <c r="I5" s="37"/>
      <c r="J5" s="37"/>
    </row>
    <row r="6" spans="2:16" ht="15.75" x14ac:dyDescent="0.25">
      <c r="C6" s="1"/>
      <c r="P6" s="2">
        <v>43769</v>
      </c>
    </row>
    <row r="7" spans="2:16" ht="15" customHeight="1" x14ac:dyDescent="0.25">
      <c r="B7" s="18"/>
      <c r="C7" s="17" t="s">
        <v>0</v>
      </c>
      <c r="D7" s="3" t="s">
        <v>95</v>
      </c>
      <c r="E7" s="3"/>
      <c r="F7" s="3"/>
      <c r="G7" s="4"/>
    </row>
    <row r="8" spans="2:16" ht="16.5" thickBot="1" x14ac:dyDescent="0.3">
      <c r="C8" s="1"/>
      <c r="H8" s="32"/>
    </row>
    <row r="9" spans="2:16" x14ac:dyDescent="0.25">
      <c r="B9" s="5"/>
      <c r="C9" s="6"/>
      <c r="D9" s="6"/>
      <c r="E9" s="6"/>
      <c r="F9" s="6"/>
      <c r="G9" s="6"/>
      <c r="H9" s="6"/>
      <c r="I9" s="6"/>
      <c r="J9" s="7"/>
    </row>
    <row r="10" spans="2:16" x14ac:dyDescent="0.25">
      <c r="B10" s="8"/>
      <c r="C10" s="9" t="s">
        <v>97</v>
      </c>
      <c r="H10" s="25"/>
      <c r="I10" s="33" t="e">
        <f>INDEX('MR et date'!$B$3:$B$96,MATCH(Calculateur!H10,'MR et date'!$A$3:$A$96,0))</f>
        <v>#N/A</v>
      </c>
      <c r="J10" s="10"/>
    </row>
    <row r="11" spans="2:16" x14ac:dyDescent="0.25">
      <c r="B11" s="8"/>
      <c r="C11" s="36" t="s">
        <v>112</v>
      </c>
      <c r="D11" s="36"/>
      <c r="E11" s="36"/>
      <c r="F11" s="36"/>
      <c r="G11" s="36"/>
      <c r="H11" s="36"/>
      <c r="I11" s="36"/>
      <c r="J11" s="10"/>
    </row>
    <row r="12" spans="2:16" x14ac:dyDescent="0.25">
      <c r="B12" s="8"/>
      <c r="J12" s="10"/>
    </row>
    <row r="13" spans="2:16" x14ac:dyDescent="0.25">
      <c r="B13" s="8"/>
      <c r="C13" s="9" t="s">
        <v>105</v>
      </c>
      <c r="I13" s="33" t="e">
        <f>DATE(YEAR(I10)+5,MONTH(I10),DAY(I10))</f>
        <v>#N/A</v>
      </c>
      <c r="J13" s="10"/>
    </row>
    <row r="14" spans="2:16" x14ac:dyDescent="0.25">
      <c r="B14" s="8"/>
      <c r="J14" s="10"/>
    </row>
    <row r="15" spans="2:16" x14ac:dyDescent="0.25">
      <c r="B15" s="8"/>
      <c r="C15" s="12" t="s">
        <v>98</v>
      </c>
      <c r="I15" s="16" t="e">
        <f>DATE(YEAR(I10)+7,MONTH(I10),DAY(I10))</f>
        <v>#N/A</v>
      </c>
      <c r="J15" s="10"/>
    </row>
    <row r="16" spans="2:16" ht="46.5" customHeight="1" x14ac:dyDescent="0.25">
      <c r="B16" s="8"/>
      <c r="C16" s="35" t="s">
        <v>108</v>
      </c>
      <c r="D16" s="35"/>
      <c r="E16" s="35"/>
      <c r="F16" s="35"/>
      <c r="G16" s="35"/>
      <c r="H16" s="35"/>
      <c r="I16" s="35"/>
      <c r="J16" s="10"/>
    </row>
    <row r="17" spans="2:10" ht="15" customHeight="1" x14ac:dyDescent="0.25">
      <c r="B17" s="8"/>
      <c r="C17" s="26"/>
      <c r="D17" s="26"/>
      <c r="E17" s="26"/>
      <c r="F17" s="26"/>
      <c r="G17" s="26"/>
      <c r="H17" s="26"/>
      <c r="I17" s="26"/>
      <c r="J17" s="10"/>
    </row>
    <row r="18" spans="2:10" x14ac:dyDescent="0.25">
      <c r="B18" s="8"/>
      <c r="C18" s="11" t="s">
        <v>102</v>
      </c>
      <c r="J18" s="10"/>
    </row>
    <row r="19" spans="2:10" x14ac:dyDescent="0.25">
      <c r="B19" s="8"/>
      <c r="C19" s="9" t="s">
        <v>111</v>
      </c>
      <c r="I19" s="27" t="e">
        <f>IF(OR(MONTH(I10)=11,MONTH(I10)=12),DATE(YEAR(I10)+8,MONTH(P6),DAY(P6)),DATE(YEAR(I10)+7,MONTH(P6),DAY(P6)))</f>
        <v>#N/A</v>
      </c>
      <c r="J19" s="10"/>
    </row>
    <row r="20" spans="2:10" ht="72" customHeight="1" x14ac:dyDescent="0.25">
      <c r="B20" s="8"/>
      <c r="C20" s="35" t="s">
        <v>107</v>
      </c>
      <c r="D20" s="35"/>
      <c r="E20" s="35"/>
      <c r="F20" s="35"/>
      <c r="G20" s="35"/>
      <c r="H20" s="35"/>
      <c r="I20" s="35"/>
      <c r="J20" s="10"/>
    </row>
    <row r="21" spans="2:10" ht="15.75" thickBot="1" x14ac:dyDescent="0.3">
      <c r="B21" s="13"/>
      <c r="C21" s="14"/>
      <c r="D21" s="14"/>
      <c r="E21" s="14"/>
      <c r="F21" s="14"/>
      <c r="G21" s="14"/>
      <c r="H21" s="14"/>
      <c r="I21" s="14"/>
      <c r="J21" s="15"/>
    </row>
  </sheetData>
  <sheetProtection algorithmName="SHA-512" hashValue="Y+X8HE6WVO3Peobpk9Uhx1fqE/qzanHVXFwJao5qn4r/FVHgM4gIaYNx9hDK1nFXhef3ibOhPcSthZamb0j8xg==" saltValue="Y/PVUlqWWx/E8E8Tnj7eJA==" spinCount="100000" sheet="1" objects="1" scenarios="1" autoFilter="0"/>
  <mergeCells count="4">
    <mergeCell ref="C16:I16"/>
    <mergeCell ref="C11:I11"/>
    <mergeCell ref="C20:I20"/>
    <mergeCell ref="B5:J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'MR et date'!$A$2:$A$96</xm:f>
          </x14:formula1>
          <xm:sqref>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6"/>
  <sheetViews>
    <sheetView workbookViewId="0">
      <selection activeCell="A4" sqref="A4"/>
    </sheetView>
  </sheetViews>
  <sheetFormatPr baseColWidth="10" defaultRowHeight="15" x14ac:dyDescent="0.25"/>
  <cols>
    <col min="1" max="1" width="25.140625" customWidth="1"/>
    <col min="2" max="2" width="15.28515625" customWidth="1"/>
  </cols>
  <sheetData>
    <row r="1" spans="1:2" x14ac:dyDescent="0.25">
      <c r="B1" s="30"/>
    </row>
    <row r="2" spans="1:2" x14ac:dyDescent="0.25">
      <c r="A2" t="s">
        <v>101</v>
      </c>
      <c r="B2" s="31">
        <v>44683</v>
      </c>
    </row>
    <row r="3" spans="1:2" x14ac:dyDescent="0.25">
      <c r="A3" t="s">
        <v>104</v>
      </c>
      <c r="B3" s="30"/>
    </row>
    <row r="4" spans="1:2" x14ac:dyDescent="0.25">
      <c r="A4" t="s">
        <v>100</v>
      </c>
      <c r="B4" s="30" t="s">
        <v>103</v>
      </c>
    </row>
    <row r="5" spans="1:2" x14ac:dyDescent="0.25">
      <c r="B5" s="30"/>
    </row>
    <row r="6" spans="1:2" x14ac:dyDescent="0.25">
      <c r="B6" s="30"/>
    </row>
    <row r="7" spans="1:2" x14ac:dyDescent="0.25">
      <c r="B7" s="30"/>
    </row>
    <row r="8" spans="1:2" x14ac:dyDescent="0.25">
      <c r="B8" s="30"/>
    </row>
    <row r="9" spans="1:2" x14ac:dyDescent="0.25">
      <c r="B9" s="30"/>
    </row>
    <row r="10" spans="1:2" x14ac:dyDescent="0.25">
      <c r="B10" s="30"/>
    </row>
    <row r="11" spans="1:2" x14ac:dyDescent="0.25">
      <c r="B11" s="30"/>
    </row>
    <row r="12" spans="1:2" x14ac:dyDescent="0.25">
      <c r="B12" s="30"/>
    </row>
    <row r="13" spans="1:2" x14ac:dyDescent="0.25">
      <c r="B13" s="30"/>
    </row>
    <row r="14" spans="1:2" x14ac:dyDescent="0.25">
      <c r="B14" s="30"/>
    </row>
    <row r="15" spans="1:2" x14ac:dyDescent="0.25">
      <c r="B15" s="30"/>
    </row>
    <row r="16" spans="1:2" x14ac:dyDescent="0.25">
      <c r="B16" s="3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8FED1F3A6CF0943AE3EA3570FB32204" ma:contentTypeVersion="21" ma:contentTypeDescription="Crée un document." ma:contentTypeScope="" ma:versionID="18449f5bb9cc71bbea51f3f3959c232b">
  <xsd:schema xmlns:xsd="http://www.w3.org/2001/XMLSchema" xmlns:xs="http://www.w3.org/2001/XMLSchema" xmlns:p="http://schemas.microsoft.com/office/2006/metadata/properties" xmlns:ns2="89d57b63-7a4c-4c1d-a0ac-1bbce5169ce0" xmlns:ns3="2c365225-a1d7-48c0-9aef-990f2cebee78" targetNamespace="http://schemas.microsoft.com/office/2006/metadata/properties" ma:root="true" ma:fieldsID="eabae55224ee45a4a15b7885fe1cb88d" ns2:_="" ns3:_="">
    <xsd:import namespace="89d57b63-7a4c-4c1d-a0ac-1bbce5169ce0"/>
    <xsd:import namespace="2c365225-a1d7-48c0-9aef-990f2cebee7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CitoyenOptimum" minOccurs="0"/>
                <xsd:element ref="ns2:lcf76f155ced4ddcb4097134ff3c332f" minOccurs="0"/>
                <xsd:element ref="ns3:TaxCatchAll" minOccurs="0"/>
                <xsd:element ref="ns3:TaxKeywordTaxHTField" minOccurs="0"/>
                <xsd:element ref="ns2:_x00e0_class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d57b63-7a4c-4c1d-a0ac-1bbce5169c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CitoyenOptimum" ma:index="21" nillable="true" ma:displayName="Citoyen Optimum" ma:description="1e document de proposition stratégie RP" ma:format="Dropdown" ma:list="UserInfo" ma:SharePointGroup="0" ma:internalName="CitoyenOptimum">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f3d37a64-7a81-453b-8f05-aac9d02acde1" ma:termSetId="09814cd3-568e-fe90-9814-8d621ff8fb84" ma:anchorId="fba54fb3-c3e1-fe81-a776-ca4b69148c4d" ma:open="true" ma:isKeyword="false">
      <xsd:complexType>
        <xsd:sequence>
          <xsd:element ref="pc:Terms" minOccurs="0" maxOccurs="1"/>
        </xsd:sequence>
      </xsd:complexType>
    </xsd:element>
    <xsd:element name="_x00e0_classer" ma:index="28" nillable="true" ma:displayName="à classer" ma:format="Dropdown" ma:internalName="_x00e0_classer">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c365225-a1d7-48c0-9aef-990f2cebee78" elementFormDefault="qualified">
    <xsd:import namespace="http://schemas.microsoft.com/office/2006/documentManagement/types"/>
    <xsd:import namespace="http://schemas.microsoft.com/office/infopath/2007/PartnerControls"/>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element name="TaxCatchAll" ma:index="24" nillable="true" ma:displayName="Taxonomy Catch All Column" ma:hidden="true" ma:list="{d8c25b8e-dcd9-4a08-96e2-38fbd10b34cd}" ma:internalName="TaxCatchAll" ma:showField="CatchAllData" ma:web="2c365225-a1d7-48c0-9aef-990f2cebee78">
      <xsd:complexType>
        <xsd:complexContent>
          <xsd:extension base="dms:MultiChoiceLookup">
            <xsd:sequence>
              <xsd:element name="Value" type="dms:Lookup" maxOccurs="unbounded" minOccurs="0" nillable="true"/>
            </xsd:sequence>
          </xsd:extension>
        </xsd:complexContent>
      </xsd:complexType>
    </xsd:element>
    <xsd:element name="TaxKeywordTaxHTField" ma:index="26" nillable="true" ma:taxonomy="true" ma:internalName="TaxKeywordTaxHTField" ma:taxonomyFieldName="TaxKeyword" ma:displayName="Mots clés d’entreprise" ma:fieldId="{23f27201-bee3-471e-b2e7-b64fd8b7ca38}" ma:taxonomyMulti="true" ma:sspId="f3d37a64-7a81-453b-8f05-aac9d02acde1"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ma:index="27" ma:displayName="Mots clé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9d57b63-7a4c-4c1d-a0ac-1bbce5169ce0">
      <Terms xmlns="http://schemas.microsoft.com/office/infopath/2007/PartnerControls"/>
    </lcf76f155ced4ddcb4097134ff3c332f>
    <TaxCatchAll xmlns="2c365225-a1d7-48c0-9aef-990f2cebee78" xsi:nil="true"/>
    <_x00e0_classer xmlns="89d57b63-7a4c-4c1d-a0ac-1bbce5169ce0" xsi:nil="true"/>
    <TaxKeywordTaxHTField xmlns="2c365225-a1d7-48c0-9aef-990f2cebee78">
      <Terms xmlns="http://schemas.microsoft.com/office/infopath/2007/PartnerControls"/>
    </TaxKeywordTaxHTField>
    <CitoyenOptimum xmlns="89d57b63-7a4c-4c1d-a0ac-1bbce5169ce0">
      <UserInfo>
        <DisplayName/>
        <AccountId xsi:nil="true"/>
        <AccountType/>
      </UserInfo>
    </CitoyenOptimum>
  </documentManagement>
</p:properties>
</file>

<file path=customXml/itemProps1.xml><?xml version="1.0" encoding="utf-8"?>
<ds:datastoreItem xmlns:ds="http://schemas.openxmlformats.org/officeDocument/2006/customXml" ds:itemID="{A1CA5048-6D89-4CE2-812F-86E1A7AB4781}">
  <ds:schemaRefs>
    <ds:schemaRef ds:uri="http://schemas.microsoft.com/sharepoint/v3/contenttype/forms"/>
  </ds:schemaRefs>
</ds:datastoreItem>
</file>

<file path=customXml/itemProps2.xml><?xml version="1.0" encoding="utf-8"?>
<ds:datastoreItem xmlns:ds="http://schemas.openxmlformats.org/officeDocument/2006/customXml" ds:itemID="{BBB7F145-0368-4B1F-9A7E-3302CE5F09F7}"/>
</file>

<file path=customXml/itemProps3.xml><?xml version="1.0" encoding="utf-8"?>
<ds:datastoreItem xmlns:ds="http://schemas.openxmlformats.org/officeDocument/2006/customXml" ds:itemID="{32A20572-2766-49EB-AF4F-C3206C5AA4D8}">
  <ds:schemaRefs>
    <ds:schemaRef ds:uri="http://www.w3.org/XML/1998/namespace"/>
    <ds:schemaRef ds:uri="http://schemas.microsoft.com/office/2006/metadata/properties"/>
    <ds:schemaRef ds:uri="http://purl.org/dc/elements/1.1/"/>
    <ds:schemaRef ds:uri="http://schemas.microsoft.com/office/2006/documentManagement/types"/>
    <ds:schemaRef ds:uri="http://purl.org/dc/terms/"/>
    <ds:schemaRef ds:uri="5b2ec213-35a5-44a6-a658-c7d913065e89"/>
    <ds:schemaRef ds:uri="http://purl.org/dc/dcmitype/"/>
    <ds:schemaRef ds:uri="http://schemas.openxmlformats.org/package/2006/metadata/core-properties"/>
    <ds:schemaRef ds:uri="255ccc48-c725-4253-acb8-dda3420f718c"/>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MR et date</vt:lpstr>
      <vt:lpstr>Calculateur</vt:lpstr>
      <vt:lpstr>Mot de passe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Marie-Kim Boucher</dc:creator>
  <cp:lastModifiedBy>Emilie Girard</cp:lastModifiedBy>
  <dcterms:created xsi:type="dcterms:W3CDTF">2019-06-06T17:28:45Z</dcterms:created>
  <dcterms:modified xsi:type="dcterms:W3CDTF">2023-03-21T20:06:41Z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0x01010018FED1F3A6CF0943AE3EA3570FB32204</vt:lpwstr>
  </property>
  <property fmtid="{D5CDD505-2E9C-101B-9397-08002B2CF9AE}" pid="3" name="Order">
    <vt:r8>619400</vt:r8>
  </property>
  <property fmtid="{D5CDD505-2E9C-101B-9397-08002B2CF9AE}" pid="4" name="MediaServiceImageTags">
    <vt:lpwstr/>
  </property>
</Properties>
</file>