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recycquebecgouvqcca.sharepoint.com/sites/COMMUNICATION/Documents partages/General/Émilie Girard/Site web/Modifications/2025/04 avril/ACDC/"/>
    </mc:Choice>
  </mc:AlternateContent>
  <xr:revisionPtr revIDLastSave="0" documentId="8_{C89527DA-214C-4A1C-9464-FF532D3BDCA5}" xr6:coauthVersionLast="47" xr6:coauthVersionMax="47" xr10:uidLastSave="{00000000-0000-0000-0000-000000000000}"/>
  <workbookProtection workbookAlgorithmName="SHA-512" workbookHashValue="Qg8vdLQAJ2AZHdMYoBKhtp2rsL0CjsGCSaaY2yXyOIwmuE4S/QTxDraj6s47MWSa7t6tjoHxVGGTjZi8+Ao14g==" workbookSaltValue="p41tzzTYLINLsmRw4TMX8g==" workbookSpinCount="100000" lockStructure="1"/>
  <bookViews>
    <workbookView xWindow="-120" yWindow="-120" windowWidth="29040" windowHeight="15840" xr2:uid="{57615A97-A6F5-4DC5-A0D0-CBC877706A17}"/>
  </bookViews>
  <sheets>
    <sheet name="Form_Infos générales" sheetId="3" r:id="rId1"/>
    <sheet name="Form_Entités visées" sheetId="5" r:id="rId2"/>
    <sheet name="Form_Calculateur" sheetId="1" r:id="rId3"/>
    <sheet name="Attestation_Signature" sheetId="7" r:id="rId4"/>
    <sheet name="Feuil6" sheetId="6" state="hidden" r:id="rId5"/>
  </sheets>
  <definedNames>
    <definedName name="\a">#REF!</definedName>
    <definedName name="\b">#REF!</definedName>
    <definedName name="\e">#REF!</definedName>
    <definedName name="\i">#REF!</definedName>
    <definedName name="_Key1" hidden="1">#REF!</definedName>
    <definedName name="_NG1">#REF!</definedName>
    <definedName name="_NG2">#REF!</definedName>
    <definedName name="_NG3">#REF!</definedName>
    <definedName name="_NG4">#REF!</definedName>
    <definedName name="_NG5">#REF!</definedName>
    <definedName name="_Order1" hidden="1">255</definedName>
    <definedName name="_Sort" hidden="1">#REF!</definedName>
    <definedName name="_Toc443318512" localSheetId="3">Attestation_Signature!#REF!</definedName>
    <definedName name="_Toc443318512" localSheetId="1">'Form_Entités visées'!#REF!</definedName>
    <definedName name="_Toc443318512" localSheetId="0">'Form_Infos générales'!$B$19</definedName>
    <definedName name="A_P">#REF!</definedName>
    <definedName name="A_R">#REF!</definedName>
    <definedName name="ADMEX">#REF!</definedName>
    <definedName name="ANNEE">#REF!</definedName>
    <definedName name="ASSETS">#REF!</definedName>
    <definedName name="BATCH">#REF!</definedName>
    <definedName name="D_W">#REF!</definedName>
    <definedName name="FHH">#REF!</definedName>
    <definedName name="GARPH">#REF!</definedName>
    <definedName name="GP">#REF!</definedName>
    <definedName name="GRAPH1">#REF!</definedName>
    <definedName name="GRAPH2">#REF!</definedName>
    <definedName name="GRAPH3">#REF!</definedName>
    <definedName name="GRAPH4">#REF!</definedName>
    <definedName name="GRAPH5">#REF!</definedName>
    <definedName name="GROSS">#REF!</definedName>
    <definedName name="IGRAPH">#REF!</definedName>
    <definedName name="LIABILITIES">#REF!</definedName>
    <definedName name="MYSTERE">#REF!</definedName>
    <definedName name="NETIN">#REF!</definedName>
    <definedName name="NETWORTH">#REF!</definedName>
    <definedName name="NOM">#REF!</definedName>
    <definedName name="NP">#REF!</definedName>
    <definedName name="Print_Area_MI">#REF!</definedName>
    <definedName name="REVENUE">#REF!</definedName>
    <definedName name="ROE">#REF!</definedName>
    <definedName name="SAUVE">#REF!</definedName>
    <definedName name="sdf">#REF!</definedName>
    <definedName name="SFA">#REF!</definedName>
    <definedName name="SFH">#REF!</definedName>
    <definedName name="SFHH">#REF!</definedName>
    <definedName name="STA">#REF!</definedName>
    <definedName name="STH">#REF!</definedName>
    <definedName name="STOCKS">#REF!</definedName>
    <definedName name="TOUT">#REF!</definedName>
    <definedName name="WORK">#REF!</definedName>
    <definedName name="WORKCAP">#N/A</definedName>
    <definedName name="WORKINGCAP">#REF!</definedName>
    <definedName name="_xlnm.Print_Area" localSheetId="3">Attestation_Signature!$A$1:$E$4</definedName>
    <definedName name="_xlnm.Print_Area" localSheetId="2">Form_Calculateur!$A$1:$N$100</definedName>
    <definedName name="_xlnm.Print_Area" localSheetId="1">'Form_Entités visées'!$A$1:$F$4</definedName>
    <definedName name="_xlnm.Print_Area" localSheetId="0">'Form_Infos générales'!$A$1:$G$12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1" i="1" l="1"/>
  <c r="K11" i="1" l="1"/>
  <c r="I70" i="1" l="1"/>
  <c r="K12" i="1" l="1"/>
  <c r="K13" i="1"/>
  <c r="K14" i="1"/>
  <c r="K15" i="1"/>
  <c r="K16" i="1"/>
  <c r="K17" i="1"/>
  <c r="K18" i="1"/>
  <c r="K19" i="1"/>
  <c r="K20" i="1"/>
  <c r="K21" i="1"/>
  <c r="K22" i="1"/>
  <c r="K23" i="1"/>
  <c r="K24" i="1"/>
  <c r="K25" i="1"/>
  <c r="M12" i="1"/>
  <c r="M13" i="1"/>
  <c r="M14" i="1"/>
  <c r="M15" i="1"/>
  <c r="M16" i="1"/>
  <c r="M17" i="1"/>
  <c r="M18" i="1"/>
  <c r="M19" i="1"/>
  <c r="M20" i="1"/>
  <c r="M21" i="1"/>
  <c r="M22" i="1"/>
  <c r="M23" i="1"/>
  <c r="M24" i="1"/>
  <c r="M25" i="1"/>
  <c r="M48" i="1"/>
  <c r="M42" i="1"/>
  <c r="M43" i="1"/>
  <c r="M44" i="1"/>
  <c r="M45" i="1"/>
  <c r="M46" i="1"/>
  <c r="M47" i="1"/>
  <c r="M49" i="1"/>
  <c r="M50" i="1"/>
  <c r="M51" i="1"/>
  <c r="M52" i="1"/>
  <c r="M53" i="1"/>
  <c r="M54" i="1"/>
  <c r="M55" i="1"/>
  <c r="N21" i="5"/>
  <c r="M21" i="5"/>
  <c r="L21" i="5"/>
  <c r="N20" i="5"/>
  <c r="M20" i="5"/>
  <c r="L20" i="5"/>
  <c r="N19" i="5"/>
  <c r="M19" i="5"/>
  <c r="L19" i="5"/>
  <c r="N18" i="5"/>
  <c r="M18" i="5"/>
  <c r="L18" i="5"/>
  <c r="N17" i="5"/>
  <c r="M17" i="5"/>
  <c r="L17" i="5"/>
  <c r="N16" i="5"/>
  <c r="M16" i="5"/>
  <c r="L16" i="5"/>
  <c r="N15" i="5"/>
  <c r="M15" i="5"/>
  <c r="L15" i="5"/>
  <c r="N14" i="5"/>
  <c r="M14" i="5"/>
  <c r="L14" i="5"/>
  <c r="N13" i="5"/>
  <c r="M13" i="5"/>
  <c r="L13" i="5"/>
  <c r="N12" i="5"/>
  <c r="M12" i="5"/>
  <c r="L12" i="5"/>
  <c r="D22" i="1"/>
  <c r="D21" i="1"/>
  <c r="D20" i="1"/>
  <c r="D19" i="1"/>
  <c r="D18" i="1"/>
  <c r="D17" i="1"/>
  <c r="D16" i="1"/>
  <c r="D15" i="1"/>
  <c r="D14" i="1"/>
  <c r="D13" i="1"/>
  <c r="I81" i="1"/>
  <c r="D81" i="1"/>
  <c r="M81" i="1" s="1"/>
  <c r="I80" i="1"/>
  <c r="D80" i="1"/>
  <c r="M80" i="1" s="1"/>
  <c r="I79" i="1"/>
  <c r="D79" i="1"/>
  <c r="M79" i="1" s="1"/>
  <c r="I78" i="1"/>
  <c r="D78" i="1"/>
  <c r="M78" i="1" s="1"/>
  <c r="I77" i="1"/>
  <c r="D77" i="1"/>
  <c r="M77" i="1" s="1"/>
  <c r="I76" i="1"/>
  <c r="D76" i="1"/>
  <c r="M76" i="1" s="1"/>
  <c r="I75" i="1"/>
  <c r="D75" i="1"/>
  <c r="M75" i="1" s="1"/>
  <c r="I74" i="1"/>
  <c r="D74" i="1"/>
  <c r="M74" i="1" s="1"/>
  <c r="I73" i="1"/>
  <c r="D73" i="1"/>
  <c r="M73" i="1" s="1"/>
  <c r="I72" i="1"/>
  <c r="D72" i="1"/>
  <c r="M72" i="1" s="1"/>
  <c r="K52" i="1"/>
  <c r="D52" i="1"/>
  <c r="K51" i="1"/>
  <c r="D51" i="1"/>
  <c r="K50" i="1"/>
  <c r="D50" i="1"/>
  <c r="K49" i="1"/>
  <c r="D49" i="1"/>
  <c r="K48" i="1"/>
  <c r="D48" i="1"/>
  <c r="K47" i="1"/>
  <c r="D47" i="1"/>
  <c r="K46" i="1"/>
  <c r="D46" i="1"/>
  <c r="K45" i="1"/>
  <c r="D45" i="1"/>
  <c r="K44" i="1"/>
  <c r="D44" i="1"/>
  <c r="K43" i="1"/>
  <c r="D43" i="1"/>
  <c r="L7" i="5"/>
  <c r="G36" i="3"/>
  <c r="O70" i="1" l="1"/>
  <c r="O41" i="1"/>
  <c r="O42" i="1" s="1"/>
  <c r="O11" i="1"/>
  <c r="O12" i="1" s="1"/>
  <c r="M8" i="5" l="1"/>
  <c r="M9" i="5"/>
  <c r="M10" i="5"/>
  <c r="M11" i="5"/>
  <c r="M22" i="5"/>
  <c r="M23" i="5"/>
  <c r="M24" i="5"/>
  <c r="M25" i="5"/>
  <c r="M26" i="5"/>
  <c r="M27" i="5"/>
  <c r="M28" i="5"/>
  <c r="M29" i="5"/>
  <c r="M30" i="5"/>
  <c r="M31" i="5"/>
  <c r="M7" i="5"/>
  <c r="F95" i="1" l="1"/>
  <c r="G95" i="1"/>
  <c r="I84" i="1"/>
  <c r="I85" i="1"/>
  <c r="D84" i="1"/>
  <c r="M84" i="1" s="1"/>
  <c r="D85" i="1"/>
  <c r="M85" i="1" s="1"/>
  <c r="H66" i="1"/>
  <c r="G66" i="1"/>
  <c r="F66" i="1"/>
  <c r="K57" i="1"/>
  <c r="K58" i="1"/>
  <c r="D57" i="1"/>
  <c r="M57" i="1" s="1"/>
  <c r="D58" i="1"/>
  <c r="M58" i="1" s="1"/>
  <c r="H36" i="1"/>
  <c r="G36" i="1"/>
  <c r="F36" i="1"/>
  <c r="D27" i="1"/>
  <c r="M27" i="1" s="1"/>
  <c r="D28" i="1"/>
  <c r="M28" i="1" s="1"/>
  <c r="K27" i="1"/>
  <c r="K28" i="1"/>
  <c r="N7" i="5" l="1"/>
  <c r="N8" i="5" l="1"/>
  <c r="N9" i="5"/>
  <c r="N10" i="5"/>
  <c r="N11" i="5"/>
  <c r="N22" i="5"/>
  <c r="N23" i="5"/>
  <c r="N24" i="5"/>
  <c r="N25" i="5"/>
  <c r="N26" i="5"/>
  <c r="N27" i="5"/>
  <c r="N28" i="5"/>
  <c r="N29" i="5"/>
  <c r="N30" i="5"/>
  <c r="N31" i="5"/>
  <c r="L8" i="5"/>
  <c r="L9" i="5"/>
  <c r="L10" i="5"/>
  <c r="L11" i="5"/>
  <c r="L22" i="5"/>
  <c r="L23" i="5"/>
  <c r="L24" i="5"/>
  <c r="L25" i="5"/>
  <c r="L26" i="5"/>
  <c r="L27" i="5"/>
  <c r="L28" i="5"/>
  <c r="L29" i="5"/>
  <c r="L30" i="5"/>
  <c r="L31" i="5"/>
  <c r="I94" i="1" l="1"/>
  <c r="D94" i="1"/>
  <c r="M94" i="1" s="1"/>
  <c r="I93" i="1"/>
  <c r="D93" i="1"/>
  <c r="M93" i="1" s="1"/>
  <c r="I92" i="1"/>
  <c r="D92" i="1"/>
  <c r="M92" i="1" s="1"/>
  <c r="I91" i="1"/>
  <c r="D91" i="1"/>
  <c r="M91" i="1" s="1"/>
  <c r="I90" i="1"/>
  <c r="D90" i="1"/>
  <c r="M90" i="1" s="1"/>
  <c r="I89" i="1"/>
  <c r="D89" i="1"/>
  <c r="M89" i="1" s="1"/>
  <c r="I88" i="1"/>
  <c r="D88" i="1"/>
  <c r="M88" i="1" s="1"/>
  <c r="I87" i="1"/>
  <c r="D87" i="1"/>
  <c r="M87" i="1" s="1"/>
  <c r="I86" i="1"/>
  <c r="D86" i="1"/>
  <c r="M86" i="1" s="1"/>
  <c r="I83" i="1"/>
  <c r="D83" i="1"/>
  <c r="M83" i="1" s="1"/>
  <c r="I82" i="1"/>
  <c r="D82" i="1"/>
  <c r="M82" i="1" s="1"/>
  <c r="I71" i="1"/>
  <c r="D71" i="1"/>
  <c r="M71" i="1" s="1"/>
  <c r="D70" i="1"/>
  <c r="M70" i="1" s="1"/>
  <c r="K65" i="1"/>
  <c r="D65" i="1"/>
  <c r="M65" i="1" s="1"/>
  <c r="K64" i="1"/>
  <c r="D64" i="1"/>
  <c r="M64" i="1" s="1"/>
  <c r="K63" i="1"/>
  <c r="D63" i="1"/>
  <c r="M63" i="1" s="1"/>
  <c r="K62" i="1"/>
  <c r="D62" i="1"/>
  <c r="M62" i="1" s="1"/>
  <c r="K61" i="1"/>
  <c r="D61" i="1"/>
  <c r="M61" i="1" s="1"/>
  <c r="K60" i="1"/>
  <c r="D60" i="1"/>
  <c r="M60" i="1" s="1"/>
  <c r="K59" i="1"/>
  <c r="D59" i="1"/>
  <c r="M59" i="1" s="1"/>
  <c r="K56" i="1"/>
  <c r="D56" i="1"/>
  <c r="M56" i="1" s="1"/>
  <c r="K55" i="1"/>
  <c r="D55" i="1"/>
  <c r="K54" i="1"/>
  <c r="D54" i="1"/>
  <c r="K53" i="1"/>
  <c r="D53" i="1"/>
  <c r="K42" i="1"/>
  <c r="D42" i="1"/>
  <c r="D41" i="1"/>
  <c r="M41" i="1" s="1"/>
  <c r="K35" i="1"/>
  <c r="D35" i="1"/>
  <c r="M35" i="1" s="1"/>
  <c r="K34" i="1"/>
  <c r="D34" i="1"/>
  <c r="M34" i="1" s="1"/>
  <c r="K33" i="1"/>
  <c r="D33" i="1"/>
  <c r="M33" i="1" s="1"/>
  <c r="K32" i="1"/>
  <c r="D32" i="1"/>
  <c r="M32" i="1" s="1"/>
  <c r="K31" i="1"/>
  <c r="D31" i="1"/>
  <c r="M31" i="1" s="1"/>
  <c r="K30" i="1"/>
  <c r="D30" i="1"/>
  <c r="M30" i="1" s="1"/>
  <c r="K29" i="1"/>
  <c r="D29" i="1"/>
  <c r="M29" i="1" s="1"/>
  <c r="K26" i="1"/>
  <c r="D26" i="1"/>
  <c r="M26" i="1" s="1"/>
  <c r="D25" i="1"/>
  <c r="D24" i="1"/>
  <c r="D23" i="1"/>
  <c r="D12" i="1"/>
  <c r="D11" i="1"/>
  <c r="M11" i="1" s="1"/>
  <c r="M36" i="1" l="1"/>
  <c r="M95" i="1"/>
  <c r="M6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Genevieve Dussault</author>
  </authors>
  <commentList>
    <comment ref="E6" authorId="0" shapeId="0" xr:uid="{4A97D3BE-CFE6-4BCC-8D62-A88848F2853D}">
      <text>
        <r>
          <rPr>
            <b/>
            <sz val="9"/>
            <color indexed="81"/>
            <rFont val="Tahoma"/>
            <family val="2"/>
          </rPr>
          <t>Date doit être comprise entre le 1er janvier 2024 et le 31 décembre 2026.</t>
        </r>
        <r>
          <rPr>
            <sz val="9"/>
            <color indexed="81"/>
            <rFont val="Tahoma"/>
            <family val="2"/>
          </rPr>
          <t xml:space="preserve">
</t>
        </r>
      </text>
    </comment>
    <comment ref="J6" authorId="0" shapeId="0" xr:uid="{28F36EA5-6B01-445E-B486-1ADDF44D5B77}">
      <text>
        <r>
          <rPr>
            <b/>
            <sz val="9"/>
            <color indexed="81"/>
            <rFont val="Tahoma"/>
            <family val="2"/>
          </rPr>
          <t xml:space="preserve">Les plex et multilogements doivent être comptabilisés selon le nombre total de logements qu’ils comportent 
(ex. : un triplex = 3 logements)
</t>
        </r>
        <r>
          <rPr>
            <sz val="9"/>
            <color indexed="81"/>
            <rFont val="Tahoma"/>
            <family val="2"/>
          </rPr>
          <t xml:space="preserve">
</t>
        </r>
      </text>
    </comment>
    <comment ref="K6" authorId="0" shapeId="0" xr:uid="{DBC7924E-43BE-4FC4-A4F9-F764F3BD1FA9}">
      <text>
        <r>
          <rPr>
            <b/>
            <sz val="9"/>
            <color indexed="81"/>
            <rFont val="Tahoma"/>
            <family val="2"/>
          </rPr>
          <t xml:space="preserve">Les plex et multilogements doivent être comptabilisés selon le nombre total de logements qu’ils comportent 
(ex. : un triplex = 3 logements)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Genevieve Dussault</author>
  </authors>
  <commentList>
    <comment ref="C9" authorId="0" shapeId="0" xr:uid="{68B1275C-3B8A-4B4B-AA5C-265BFF906D58}">
      <text>
        <r>
          <rPr>
            <b/>
            <sz val="9"/>
            <color indexed="81"/>
            <rFont val="Tahoma"/>
            <family val="2"/>
          </rPr>
          <t>Il est nécessaire d'indiquer si oui ou non la MRC à laquelle appartient chaque entité est située dans les 4e ou 5e quintile de l'indice de vitalité économique du Québec.</t>
        </r>
        <r>
          <rPr>
            <sz val="9"/>
            <color indexed="81"/>
            <rFont val="Tahoma"/>
            <family val="2"/>
          </rPr>
          <t xml:space="preserve">
</t>
        </r>
      </text>
    </comment>
    <comment ref="E9" authorId="0" shapeId="0" xr:uid="{21024524-6B5E-403E-B394-0B986500956A}">
      <text>
        <r>
          <rPr>
            <b/>
            <sz val="9"/>
            <color indexed="81"/>
            <rFont val="Tahoma"/>
            <family val="2"/>
          </rPr>
          <t>Si plus d'une facture ou soumission, indiquez tous les numéros associés.</t>
        </r>
        <r>
          <rPr>
            <sz val="9"/>
            <color indexed="81"/>
            <rFont val="Tahoma"/>
            <family val="2"/>
          </rPr>
          <t xml:space="preserve">
</t>
        </r>
      </text>
    </comment>
    <comment ref="G9" authorId="0" shapeId="0" xr:uid="{09DE8A86-9863-4A7D-8367-0687EF0A2FB4}">
      <text>
        <r>
          <rPr>
            <b/>
            <sz val="9"/>
            <color indexed="81"/>
            <rFont val="Tahoma"/>
            <family val="2"/>
          </rPr>
          <t>Les bacs pour les industries, commerces et institutions ne sont pas admissibles.</t>
        </r>
        <r>
          <rPr>
            <sz val="9"/>
            <color indexed="81"/>
            <rFont val="Tahoma"/>
            <family val="2"/>
          </rPr>
          <t xml:space="preserve">
</t>
        </r>
      </text>
    </comment>
    <comment ref="H9" authorId="0" shapeId="0" xr:uid="{7233EA12-08F1-48D1-B05E-06A1B3FCC43E}">
      <text>
        <r>
          <rPr>
            <b/>
            <sz val="9"/>
            <color indexed="81"/>
            <rFont val="Tahoma"/>
            <family val="2"/>
          </rPr>
          <t>Le nombre de récipients ne peut pas être plus élevé que le nombre d’unités d’occupation (u.o.).</t>
        </r>
        <r>
          <rPr>
            <sz val="9"/>
            <color indexed="81"/>
            <rFont val="Tahoma"/>
            <family val="2"/>
          </rPr>
          <t xml:space="preserve">
</t>
        </r>
      </text>
    </comment>
    <comment ref="J10" authorId="0" shapeId="0" xr:uid="{5080395D-6342-4676-AED4-E1B3FF7CC8C6}">
      <text>
        <r>
          <rPr>
            <b/>
            <sz val="9"/>
            <color indexed="81"/>
            <rFont val="Tahoma"/>
            <family val="2"/>
          </rPr>
          <t>Dans le cadre de ce volet, il n'est pas possible d'acheter des récipients de cuisine seuls (sans l'achat de bacs ou conteneurs).</t>
        </r>
        <r>
          <rPr>
            <sz val="9"/>
            <color indexed="81"/>
            <rFont val="Tahoma"/>
            <family val="2"/>
          </rPr>
          <t xml:space="preserve">
</t>
        </r>
      </text>
    </comment>
    <comment ref="C39" authorId="0" shapeId="0" xr:uid="{F2CD51CF-60B6-4765-B173-CB14D6A0CC2F}">
      <text>
        <r>
          <rPr>
            <b/>
            <sz val="9"/>
            <color indexed="81"/>
            <rFont val="Tahoma"/>
            <family val="2"/>
          </rPr>
          <t>Il est nécessaire d'indiquer si oui ou non la MRC à laquelle appartient chaque entité est située dans les 4e ou 5e quintile de l'indice de vitalité économique du Québec.</t>
        </r>
        <r>
          <rPr>
            <sz val="9"/>
            <color indexed="81"/>
            <rFont val="Tahoma"/>
            <family val="2"/>
          </rPr>
          <t xml:space="preserve">
</t>
        </r>
      </text>
    </comment>
    <comment ref="E39" authorId="0" shapeId="0" xr:uid="{BF47C0EC-4049-4081-BA68-42DEA6B50433}">
      <text>
        <r>
          <rPr>
            <b/>
            <sz val="9"/>
            <color indexed="81"/>
            <rFont val="Tahoma"/>
            <family val="2"/>
          </rPr>
          <t>Si plus d'une facture ou soumission, indiquez tous les numéros associés.</t>
        </r>
        <r>
          <rPr>
            <sz val="9"/>
            <color indexed="81"/>
            <rFont val="Tahoma"/>
            <family val="2"/>
          </rPr>
          <t xml:space="preserve">
</t>
        </r>
      </text>
    </comment>
    <comment ref="G39" authorId="0" shapeId="0" xr:uid="{FA3D7870-3E54-4412-BEAC-CFCE13561291}">
      <text>
        <r>
          <rPr>
            <b/>
            <sz val="9"/>
            <color indexed="81"/>
            <rFont val="Tahoma"/>
            <family val="2"/>
          </rPr>
          <t>Les conteneurs pour les industries, commerces et institutions ne sont pas admissibles.</t>
        </r>
        <r>
          <rPr>
            <sz val="9"/>
            <color indexed="81"/>
            <rFont val="Tahoma"/>
            <family val="2"/>
          </rPr>
          <t xml:space="preserve">
</t>
        </r>
      </text>
    </comment>
    <comment ref="H39" authorId="0" shapeId="0" xr:uid="{E2EB8BBD-D783-400F-AD91-C7DF515DEE4C}">
      <text>
        <r>
          <rPr>
            <b/>
            <sz val="9"/>
            <color indexed="81"/>
            <rFont val="Tahoma"/>
            <family val="2"/>
          </rPr>
          <t>Le nombre de récipients ne peut pas être plus élevé que le nombre d’unités d’occupation (u.o.).</t>
        </r>
        <r>
          <rPr>
            <sz val="9"/>
            <color indexed="81"/>
            <rFont val="Tahoma"/>
            <family val="2"/>
          </rPr>
          <t xml:space="preserve">
</t>
        </r>
      </text>
    </comment>
    <comment ref="J40" authorId="0" shapeId="0" xr:uid="{B84A1E6A-E11B-41D8-A4DB-2EB260F8EE86}">
      <text>
        <r>
          <rPr>
            <b/>
            <sz val="9"/>
            <color indexed="81"/>
            <rFont val="Tahoma"/>
            <family val="2"/>
          </rPr>
          <t>Dans le cadre de ce volet, il n'est pas possible d'acheter des récipients de cuisine seuls (sans l'achat de bacs ou conteneurs).</t>
        </r>
        <r>
          <rPr>
            <sz val="9"/>
            <color indexed="81"/>
            <rFont val="Tahoma"/>
            <family val="2"/>
          </rPr>
          <t xml:space="preserve">
</t>
        </r>
      </text>
    </comment>
    <comment ref="C69" authorId="0" shapeId="0" xr:uid="{1802BB92-C76D-49FF-AD37-D65B7381D23B}">
      <text>
        <r>
          <rPr>
            <b/>
            <sz val="9"/>
            <color indexed="81"/>
            <rFont val="Tahoma"/>
            <family val="2"/>
          </rPr>
          <t>Il est nécessaire d'indiquer si oui ou non la MRC à laquelle appartient chaque entité est située dans les 4e ou 5e quintile de l'indice de vitalité économique du Québec.</t>
        </r>
        <r>
          <rPr>
            <sz val="9"/>
            <color indexed="81"/>
            <rFont val="Tahoma"/>
            <family val="2"/>
          </rPr>
          <t xml:space="preserve">
</t>
        </r>
      </text>
    </comment>
    <comment ref="E69" authorId="0" shapeId="0" xr:uid="{E88370B9-38B0-4102-AA42-238A1A98EF8E}">
      <text>
        <r>
          <rPr>
            <b/>
            <sz val="9"/>
            <color indexed="81"/>
            <rFont val="Tahoma"/>
            <family val="2"/>
          </rPr>
          <t>Si plus d'une facture ou soumission, indiquez tous les numéros associés.</t>
        </r>
        <r>
          <rPr>
            <sz val="9"/>
            <color indexed="81"/>
            <rFont val="Tahoma"/>
            <family val="2"/>
          </rPr>
          <t xml:space="preserve">
</t>
        </r>
      </text>
    </comment>
    <comment ref="G69" authorId="0" shapeId="0" xr:uid="{93C85C15-86A1-46D4-AD6D-9199261E5D3F}">
      <text>
        <r>
          <rPr>
            <b/>
            <sz val="9"/>
            <color indexed="81"/>
            <rFont val="Tahoma"/>
            <family val="2"/>
          </rPr>
          <t>Le nombre de récipients ne peut pas être plus élevé que le nombre d’unités d’occupation (u.o.).</t>
        </r>
        <r>
          <rPr>
            <sz val="9"/>
            <color indexed="81"/>
            <rFont val="Tahoma"/>
            <family val="2"/>
          </rPr>
          <t xml:space="preserve">
</t>
        </r>
      </text>
    </comment>
  </commentList>
</comments>
</file>

<file path=xl/sharedStrings.xml><?xml version="1.0" encoding="utf-8"?>
<sst xmlns="http://schemas.openxmlformats.org/spreadsheetml/2006/main" count="226" uniqueCount="201">
  <si>
    <t>Acquisition de bacs roulants</t>
  </si>
  <si>
    <t>Quantité de bacs</t>
  </si>
  <si>
    <t>Quantité de récipients</t>
  </si>
  <si>
    <t>Montant total admissible
($)</t>
  </si>
  <si>
    <t>Bacs</t>
  </si>
  <si>
    <t>Récipients</t>
  </si>
  <si>
    <t>Non</t>
  </si>
  <si>
    <t>Acquisition de conteneurs</t>
  </si>
  <si>
    <t>Conteneurs</t>
  </si>
  <si>
    <t>(Organisme municipal ou entité et son représentant dûment autorisé par résolution)</t>
  </si>
  <si>
    <t>     </t>
  </si>
  <si>
    <t>Adresse (n° et rue)</t>
  </si>
  <si>
    <t>Fonction / Titre</t>
  </si>
  <si>
    <t>MRC</t>
  </si>
  <si>
    <t>Municipalité</t>
  </si>
  <si>
    <t>Code postal</t>
  </si>
  <si>
    <t xml:space="preserve">Téléphone </t>
  </si>
  <si>
    <t>Courriel</t>
  </si>
  <si>
    <t>Nom du premier officier (ex. : maire/mairesse)</t>
  </si>
  <si>
    <t>Courriel du premier officier (ex. : maire/mairesse)</t>
  </si>
  <si>
    <t>Poste</t>
  </si>
  <si>
    <t>Nom du demandeur</t>
  </si>
  <si>
    <t>Nom de la personne responsable (autorisée par résolution)</t>
  </si>
  <si>
    <t>Identification du demandeur</t>
  </si>
  <si>
    <t>Type de MO</t>
  </si>
  <si>
    <t>Lieu d'élimination des matières résiduelles</t>
  </si>
  <si>
    <t>Résidus alimentaires</t>
  </si>
  <si>
    <t>Résidus verts</t>
  </si>
  <si>
    <t>Résidus verts et alimentaires</t>
  </si>
  <si>
    <t>Taux  de desserte (%)</t>
  </si>
  <si>
    <t xml:space="preserve">Le représentant dûment désigné par le demandeur déclare et atteste : </t>
  </si>
  <si>
    <t>Que le demandeur et les entités participantes appliqueront les lois et règlements en vigueur.</t>
  </si>
  <si>
    <t>Qu'il fournira toute autre information demandée.</t>
  </si>
  <si>
    <t>Fonction / titre</t>
  </si>
  <si>
    <t>Date</t>
  </si>
  <si>
    <t>Si vous acceptez ces conditions, cochez la case en guise de confirmation</t>
  </si>
  <si>
    <t xml:space="preserve">Détailler les étapes de réalisation du projet ainsi que leurs échéanciers anticipés. </t>
  </si>
  <si>
    <t>Décrire les objectifs du projet, sa portée ainsi que sa cohérence avec les objectifs et orientations du plan de gestion des matières résiduelles (PGMR) en vigueur pour le territoire d'application.</t>
  </si>
  <si>
    <t>Autre</t>
  </si>
  <si>
    <t xml:space="preserve">1.1 Demandeur - Renseignements généraux </t>
  </si>
  <si>
    <t>1. Formulaire de dépôt d'une demande - Informations générales</t>
  </si>
  <si>
    <t>1.2. Description du projet et planification</t>
  </si>
  <si>
    <t>2. Formulaire de dépôt d'une demande - Entités visées</t>
  </si>
  <si>
    <t>3. Formulaire de dépôt d'une demande - Calculateur</t>
  </si>
  <si>
    <t>4. Attestation et signature</t>
  </si>
  <si>
    <r>
      <t xml:space="preserve">Population totale de l'entité
(selon </t>
    </r>
    <r>
      <rPr>
        <b/>
        <u/>
        <sz val="9"/>
        <color rgb="FF0000FF"/>
        <rFont val="Arial"/>
        <family val="2"/>
      </rPr>
      <t>décret de population en vigueur</t>
    </r>
    <r>
      <rPr>
        <b/>
        <sz val="9"/>
        <rFont val="Arial"/>
        <family val="2"/>
      </rPr>
      <t>)</t>
    </r>
  </si>
  <si>
    <t>Quantité de MO collectée
(tonnes/an)</t>
  </si>
  <si>
    <t>Oui</t>
  </si>
  <si>
    <t>Numéros de factures/
soumissions associées</t>
  </si>
  <si>
    <t>Que le demandeur est autorisé à signer la présente demande et qu'il représente toutes les entités participantes citées dans la demande et qu'il a remis la résolution à cet effet.</t>
  </si>
  <si>
    <r>
      <t xml:space="preserve">Coût unitaire </t>
    </r>
    <r>
      <rPr>
        <b/>
        <u/>
        <sz val="11"/>
        <color rgb="FF000000"/>
        <rFont val="Arial"/>
        <family val="2"/>
      </rPr>
      <t>avant taxes</t>
    </r>
    <r>
      <rPr>
        <b/>
        <sz val="11"/>
        <color indexed="8"/>
        <rFont val="Arial"/>
        <family val="2"/>
      </rPr>
      <t xml:space="preserve">
</t>
    </r>
    <r>
      <rPr>
        <sz val="11"/>
        <color rgb="FF000000"/>
        <rFont val="Arial"/>
        <family val="2"/>
      </rPr>
      <t>(incluant frais de livraison et distribution)</t>
    </r>
  </si>
  <si>
    <r>
      <t xml:space="preserve">Coût unitaire 
</t>
    </r>
    <r>
      <rPr>
        <b/>
        <u/>
        <sz val="11"/>
        <color rgb="FF000000"/>
        <rFont val="Arial"/>
        <family val="2"/>
      </rPr>
      <t>avant taxes</t>
    </r>
    <r>
      <rPr>
        <b/>
        <sz val="11"/>
        <color indexed="8"/>
        <rFont val="Arial"/>
        <family val="2"/>
      </rPr>
      <t xml:space="preserve">
</t>
    </r>
    <r>
      <rPr>
        <sz val="11"/>
        <color rgb="FF000000"/>
        <rFont val="Arial"/>
        <family val="2"/>
      </rPr>
      <t>(incluant frais de livraison et distribution)</t>
    </r>
  </si>
  <si>
    <t>Que les unités d'occupation visées dans la présente demande ne font pas l'objet d’un projet soumis au programme ACDC ou au PTMOBC.</t>
  </si>
  <si>
    <t>Que les renseignements fournis sont complets et véridiques.</t>
  </si>
  <si>
    <t>Que la partie du projet non financée par RECYC-QUÉBEC sera prise en charge par le demandeur ou les entités, selon la situation applicable.</t>
  </si>
  <si>
    <t>LEET</t>
  </si>
  <si>
    <t>Épursol - 9147-9279 Qc Inc.</t>
  </si>
  <si>
    <t>Site de compostage municipal de Laval</t>
  </si>
  <si>
    <t>Centre de traitement Sud-Ouest Inc. (C.T.S.O.)</t>
  </si>
  <si>
    <t>Centre de traitement de la biomasse (St-Pie)</t>
  </si>
  <si>
    <t>juste biosolides</t>
  </si>
  <si>
    <t>Coop Agri-Énergie (Warwick)</t>
  </si>
  <si>
    <t>juste agroalimentaire</t>
  </si>
  <si>
    <t>CA en vigueur, mais ne reçoit rien actuellement</t>
  </si>
  <si>
    <t>Site de compostage de Shigawake Organics</t>
  </si>
  <si>
    <t>Site de compostage de BioNord (Forestville)</t>
  </si>
  <si>
    <t>Pas de RA/RV</t>
  </si>
  <si>
    <t>Site de compostage de Premier Tech (Rivière-du-Loup)</t>
  </si>
  <si>
    <t>Site de compostage_Compospro (La Malbaie)</t>
  </si>
  <si>
    <t>Site de compostage_Complexe Enviro Connexions (Terrebonne)</t>
  </si>
  <si>
    <t>Site de compostage_Compo Recycle (Chertsey)</t>
  </si>
  <si>
    <t>Site de compostage_Compo-Haut-Richelieu (St-Jean-sur-Richelieu)</t>
  </si>
  <si>
    <t>Site de compostage_Dépôt Rive-Nord (St-Thomas)</t>
  </si>
  <si>
    <t>Site de compostage_Gazon Savard (Saguenay)</t>
  </si>
  <si>
    <t>Site de compostage_MRC Abitibi (Amos)</t>
  </si>
  <si>
    <t>Site de compostage_MRC de Lotbinière (St-Flavien)</t>
  </si>
  <si>
    <t>Site de compostage_MRC Témiscamingue (St-Édouard-de-Fabre)</t>
  </si>
  <si>
    <t>Site de compostage_MRC Vallée-de-la-Gatineau (Kazabazua)</t>
  </si>
  <si>
    <t>Site de compostage_MRC Vallée-de-l'Or (Val-d'Or)</t>
  </si>
  <si>
    <t>Site de compostage_Municipalité des Iles-de-la-Madeleine</t>
  </si>
  <si>
    <t>Site de compostage_RGMR Manicouagan (Ragueneau)</t>
  </si>
  <si>
    <t>Site de compostage_RIGDS Coaticook</t>
  </si>
  <si>
    <t>Site de compostage_RIGMR Brome-Missisquoi (Cowansville)</t>
  </si>
  <si>
    <t>Site de compostage_RITMR de la Gaspésie (Chandler)</t>
  </si>
  <si>
    <t>Site de compostage_Rue Notre-Dame Ouest (Montréal)</t>
  </si>
  <si>
    <t>Site de compostage_Société de DD Arthabaska (St-Rosaire)</t>
  </si>
  <si>
    <t>Site de compostage_Ville de Lac Mégantic</t>
  </si>
  <si>
    <t>Site de compostage_Ville de Matane</t>
  </si>
  <si>
    <t>Site de compostage_Ville de Sept-Îles</t>
  </si>
  <si>
    <t>Site de compostage_Mironor (Brownsburg-Chatham)</t>
  </si>
  <si>
    <t>Site de compostage_Multitech Environnement (Rouyn-Noranda)</t>
  </si>
  <si>
    <t>Site de compostage_RIDL (Mont-Laurier)</t>
  </si>
  <si>
    <t>Site de compostage_Ville de Rimouski</t>
  </si>
  <si>
    <t>Site de compostage_RMR (Dolbeau-Mistassini)</t>
  </si>
  <si>
    <t>Site de compostage_RMR (Hébertville-Station)</t>
  </si>
  <si>
    <t>Site de compostage_Scotts Canada (St-Bonaventure)</t>
  </si>
  <si>
    <t>Site de compostage_Enfoui-Bec Inc. (Bécancour)</t>
  </si>
  <si>
    <t>Site de compostage_Englobe (Bury)</t>
  </si>
  <si>
    <t>Site de compostage_Englobe (Lachute)</t>
  </si>
  <si>
    <t>Site de compostage_Englobe (St-Henri-de-Lévis)</t>
  </si>
  <si>
    <t>Site de compostage_Complexe environnemental de la Rouge (Rivière-Rouge)</t>
  </si>
  <si>
    <t>Site de compostage_Complexe environnemental de St-Michel (Montréal)</t>
  </si>
  <si>
    <t>Site de compostage_CRTMO (Thetford Mines)</t>
  </si>
  <si>
    <t>Site de compostage thermophile_Landrienne</t>
  </si>
  <si>
    <t>Usine de biométhanisation_Ville de St-Hyacinthe</t>
  </si>
  <si>
    <t>Usine de biométhanisation_SÉMECS (Varennes)</t>
  </si>
  <si>
    <t>Usine de biométhanisation_SÉMER (Rivière-du-Loup)</t>
  </si>
  <si>
    <t>Usine de biométhanisation_Ville de Québec</t>
  </si>
  <si>
    <t>Site de compostage_Ville de Montréal (arr. St-Laurent)</t>
  </si>
  <si>
    <t xml:space="preserve">LET_Chibougamau </t>
  </si>
  <si>
    <t xml:space="preserve">LET_Complexe Enviro Connexions (Terrebonne) </t>
  </si>
  <si>
    <t>LET_Complexe Environnemental de la Rouge (Rivière-Rouge)</t>
  </si>
  <si>
    <t>LET_Dépôt Rive-Nord (St-Thomas )</t>
  </si>
  <si>
    <t>LET_GFL Environmental (Ste-Cécile-de-Milton)</t>
  </si>
  <si>
    <t>LET_MRC de Bellechasse (Armagh)</t>
  </si>
  <si>
    <t>LET_MRC de Charlevoix-Est (Clermont)</t>
  </si>
  <si>
    <t>LET_MRC de La Nouvelle-Beauce (Frampton)</t>
  </si>
  <si>
    <t xml:space="preserve">LET_MRC de Lotbinière (St-Flavien) </t>
  </si>
  <si>
    <t>LET_MRC Vallée-de-l'Or (Val-d'Or)</t>
  </si>
  <si>
    <t>LET_Multitech (Rouyn-Noranda)</t>
  </si>
  <si>
    <t>LET_RGMR de la Mauricie (Champlain)</t>
  </si>
  <si>
    <t>LET_RGMR de la Mauricie (St-Étienne-des-Grès)</t>
  </si>
  <si>
    <t>LET_RGMR Manicouagan (Ragueneau)</t>
  </si>
  <si>
    <t>LET_RI Argenteuil Deux-Montagnes (Lachute)</t>
  </si>
  <si>
    <t>LET_RI Comté de Beauce-Sud (St-Côme-Linière)</t>
  </si>
  <si>
    <t xml:space="preserve">LET_RID Témiscouata (Dégelis) </t>
  </si>
  <si>
    <t>LET_RIDL (Mont-Laurier)</t>
  </si>
  <si>
    <t xml:space="preserve">LET_RIGD Chutes-de-la-Chaudière (St-Lambert-de-Lauzon) </t>
  </si>
  <si>
    <t>LET_RIGDS de Coaticook</t>
  </si>
  <si>
    <t>LET_RIGMR Avignon-Bonaventure (Saint-Alphonse)</t>
  </si>
  <si>
    <t>LET_RIGMR de Brome-Missisquoi (Cowansville)</t>
  </si>
  <si>
    <t>LET_RITMR Gaspésie (Gaspé)</t>
  </si>
  <si>
    <t>LET_RMR (Hébertville-Station)</t>
  </si>
  <si>
    <t>LET_RRGMR (Neuville)</t>
  </si>
  <si>
    <t>LET_Société de DD Arthabaska (Saint-Rosaire)</t>
  </si>
  <si>
    <t>LET_Valoris (Bury)</t>
  </si>
  <si>
    <t xml:space="preserve">LET_Ville d'Amos </t>
  </si>
  <si>
    <t xml:space="preserve">LET_Ville de Matane </t>
  </si>
  <si>
    <t>LET_Ville de Rimouski</t>
  </si>
  <si>
    <t>LET_Ville de Rivière-du-Loup</t>
  </si>
  <si>
    <t>LET_Ville de Sept-Îles</t>
  </si>
  <si>
    <t>LET_WM Québec inc. (Ste-Sophie)</t>
  </si>
  <si>
    <t xml:space="preserve">LET_WM Québec inc. (St-Nicéphore) </t>
  </si>
  <si>
    <t>Incinérateur_Ville de Lévis</t>
  </si>
  <si>
    <t>Incinérateur_Ville de Québec</t>
  </si>
  <si>
    <t>Énercycle</t>
  </si>
  <si>
    <t>Prévu pour 2026</t>
  </si>
  <si>
    <r>
      <t xml:space="preserve">Nombre total d'UO du territoire (permanentes </t>
    </r>
    <r>
      <rPr>
        <b/>
        <u/>
        <sz val="9"/>
        <rFont val="Arial"/>
        <family val="2"/>
      </rPr>
      <t>et</t>
    </r>
    <r>
      <rPr>
        <b/>
        <sz val="9"/>
        <rFont val="Arial"/>
        <family val="2"/>
      </rPr>
      <t xml:space="preserve"> saisonnières)</t>
    </r>
  </si>
  <si>
    <t>Que les équipements serviront à la récupération des matières organiques résidentielles visées en vue de leur recyclage.</t>
  </si>
  <si>
    <t>Entité
(Municipalité, communauté autochtone, TNO)</t>
  </si>
  <si>
    <t>Acquisition d'équipements de collecte de matières organiques résidentielles</t>
  </si>
  <si>
    <t>Lieu de traitement des MO
(actuel ou anticipé)</t>
  </si>
  <si>
    <t>Dates de publication de l'appel d'offres (début et fin), réelles ou prévues</t>
  </si>
  <si>
    <t>Dates de distribution des équipements (début et fin), réelles ou prévues</t>
  </si>
  <si>
    <t>Dates d'achat des équipements (début et fin)
Important : tout paiement doit avoir été effectué au plus tard le 30 septembre 2025.</t>
  </si>
  <si>
    <t>Indiquer si les matières organiques d'origine résidentielle visées par le projet sont générées au Québec.</t>
  </si>
  <si>
    <t>Indiquer si la collecte des matières organiques triées à la source s'effectuera dans des sacs de couleur.</t>
  </si>
  <si>
    <t xml:space="preserve">Le présent demandeur agit à titre de mandataire pour un ou des organismes municipaux (entités). Veuillez choisir oui ou non.
Si oui, veuillez indiquer tous les organismes municipaux (entités) concernés ci-dessous. </t>
  </si>
  <si>
    <r>
      <t>Acquisition de récipients</t>
    </r>
    <r>
      <rPr>
        <b/>
        <u/>
        <sz val="16"/>
        <color rgb="FFA5C33A"/>
        <rFont val="Arial"/>
        <family val="2"/>
      </rPr>
      <t xml:space="preserve"> </t>
    </r>
    <r>
      <rPr>
        <b/>
        <u val="double"/>
        <sz val="12"/>
        <color rgb="FFA5C33A"/>
        <rFont val="Arial"/>
        <family val="2"/>
      </rPr>
      <t>(projet avec collecte en sacs de couleur uniquement)</t>
    </r>
  </si>
  <si>
    <t>Nombre d'UO visées</t>
  </si>
  <si>
    <t>Instructions</t>
  </si>
  <si>
    <t>Qu'il a pris connaissance des conditions et des exigences du programme et qu'il s'engage à les respecter.</t>
  </si>
  <si>
    <r>
      <t xml:space="preserve">• Le présent fichier doit être utilisé pour le dépôt de toute demande reliée au </t>
    </r>
    <r>
      <rPr>
        <sz val="11"/>
        <color rgb="FF000000"/>
        <rFont val="Arial"/>
        <family val="2"/>
      </rPr>
      <t>volet 4 du programme ACDC</t>
    </r>
    <r>
      <rPr>
        <b/>
        <sz val="11"/>
        <color indexed="8"/>
        <rFont val="Arial"/>
        <family val="2"/>
      </rPr>
      <t xml:space="preserve"> </t>
    </r>
    <r>
      <rPr>
        <sz val="11"/>
        <color rgb="FF000000"/>
        <rFont val="Arial"/>
        <family val="2"/>
      </rPr>
      <t>(acquisition d'équipements de collecte des matières organiques résidentielles).</t>
    </r>
    <r>
      <rPr>
        <sz val="11"/>
        <color indexed="8"/>
        <rFont val="Arial"/>
        <family val="2"/>
      </rPr>
      <t xml:space="preserve">
• Le demandeur doit remplir toutes les informations requises dans chacun de</t>
    </r>
    <r>
      <rPr>
        <sz val="11"/>
        <rFont val="Arial"/>
        <family val="2"/>
      </rPr>
      <t>s 4 onglets du présent fichier.</t>
    </r>
    <r>
      <rPr>
        <sz val="11"/>
        <color indexed="8"/>
        <rFont val="Arial"/>
        <family val="2"/>
      </rPr>
      <t xml:space="preserve">
• Signature du fichier (onglet </t>
    </r>
    <r>
      <rPr>
        <i/>
        <sz val="11"/>
        <color rgb="FF000000"/>
        <rFont val="Arial"/>
        <family val="2"/>
      </rPr>
      <t>Attestation_Signature</t>
    </r>
    <r>
      <rPr>
        <sz val="11"/>
        <color indexed="8"/>
        <rFont val="Arial"/>
        <family val="2"/>
      </rPr>
      <t xml:space="preserve">) par la personne autorisée par résolution (signature électronique acceptée).
• Transmettre ce fichier dûment rempli et signé à l'adresse </t>
    </r>
    <r>
      <rPr>
        <sz val="11"/>
        <color rgb="FF0000FF"/>
        <rFont val="Arial"/>
        <family val="2"/>
      </rPr>
      <t>ACDC@recyc-quebec.gouv.qc.ca</t>
    </r>
    <r>
      <rPr>
        <sz val="11"/>
        <color indexed="8"/>
        <rFont val="Arial"/>
        <family val="2"/>
      </rPr>
      <t xml:space="preserve"> de même que tous les autres documents exigés (voir section 4 du Volet 4 du cadre normatif du Programme d'aide au compostage domestique et communautaire). </t>
    </r>
  </si>
  <si>
    <t>Nom complet de la personne autorisée par résolution par le demandeur</t>
  </si>
  <si>
    <r>
      <t xml:space="preserve">Signature
</t>
    </r>
    <r>
      <rPr>
        <sz val="9"/>
        <rFont val="Arial"/>
        <family val="2"/>
      </rPr>
      <t>(signature électronique acceptée)</t>
    </r>
  </si>
  <si>
    <t>Nb d'UO unifamiliales permanentes visées par la présente demande
(incluant maison mobile/roulotte)</t>
  </si>
  <si>
    <t>Nb total d'UO visées par la collecte découlant de la présente demande</t>
  </si>
  <si>
    <t>Nombre de collectes de MO par année (réel ou prévu)</t>
  </si>
  <si>
    <t>Nb d'UO saisonnières (villégiature) visées par la présente demande</t>
  </si>
  <si>
    <t>Qu'il déposera tout document de reddition de compte, au plus tard le 30 septembre 2025 et conformément aux exigences applicables au volet 4 et démontrant, à la satisfaction de RECYC-QUÉBEC, que le cadre normatif du programme est respecté.</t>
  </si>
  <si>
    <t>Qu’au terme de l’implantation des équipements de collecte de matières organiques et d’autres services complémentaires, le cas échéant, toute entité respectera l’ensemble des critères applicables liés aux matières organiques dans le cadre du Programme sur la redistribution aux municipalités des redevances pour l’élimination de matières résiduelles.</t>
  </si>
  <si>
    <t>Identification des entités visées par la présente demande
(une entité par ligne)</t>
  </si>
  <si>
    <t>Pour des calculs adéquats, il est nécessaire de remplir la seconde colonne pour chaque entité.</t>
  </si>
  <si>
    <t>Y a-t-il des fonds reçus ou à recevoir (subventions de toutes sources, autres que le programme ACDC) pour le projet?
Veuillez joindre les pièces justificatives (lettre, convention, etc.), le cas échéant.</t>
  </si>
  <si>
    <t>Statut
(reçu / à recevoir)</t>
  </si>
  <si>
    <t>Montant</t>
  </si>
  <si>
    <t>TOTAL</t>
  </si>
  <si>
    <t>Subventionnaire / objet subvention</t>
  </si>
  <si>
    <t>  Oui                    Veuillez préciser les organismes subventionnaires et l'objet de chaque subvention.
  Non                   Passez à la question suivante.</t>
  </si>
  <si>
    <t>Si le déploiement de la gestion des matières organiques résidentielles est déjà débuté, décrire les divers services et modalités en place (ex. : collecte porte-à-porte préexistante, compostage domestique, lieux d’apport volontaire).</t>
  </si>
  <si>
    <r>
      <t>Que les dépenses sont effectuées au plus tôt le 1</t>
    </r>
    <r>
      <rPr>
        <vertAlign val="superscript"/>
        <sz val="9"/>
        <color rgb="FF000000"/>
        <rFont val="Arial"/>
        <family val="2"/>
      </rPr>
      <t>er</t>
    </r>
    <r>
      <rPr>
        <sz val="9"/>
        <color indexed="8"/>
        <rFont val="Arial"/>
        <family val="2"/>
      </rPr>
      <t xml:space="preserve"> janvier 2024 et acquittées par le demandeur ou les entités, selon la situation applicable, au plus tard le 30 septembre 2025.</t>
    </r>
  </si>
  <si>
    <t>Date du début de la collecte auprès des nouvelles unités d'occupation
(réelle ou prévue)
(aaaa-mm-jj)</t>
  </si>
  <si>
    <t>Nb de logements compris dans unités résidentielles de 2 à 5 log. visés par la présente demande</t>
  </si>
  <si>
    <t>Nb de logements compris dans unités résidentielles de 6 log. et plus visés par la présente demande</t>
  </si>
  <si>
    <r>
      <t xml:space="preserve">• Veuillez compléter cette section pour présenter les dépenses admissibles d'un projet dans le cadre du </t>
    </r>
    <r>
      <rPr>
        <b/>
        <sz val="11"/>
        <color indexed="8"/>
        <rFont val="Arial"/>
        <family val="2"/>
      </rPr>
      <t xml:space="preserve">volet 4 de l'ACDC </t>
    </r>
    <r>
      <rPr>
        <sz val="11"/>
        <color rgb="FF000000"/>
        <rFont val="Arial"/>
        <family val="2"/>
      </rPr>
      <t>(équipements de collecte de matières organiques résidentielles).</t>
    </r>
    <r>
      <rPr>
        <sz val="11"/>
        <color indexed="8"/>
        <rFont val="Arial"/>
        <family val="2"/>
      </rPr>
      <t xml:space="preserve">
• Référez à la liste des dépenses admissibles inscrite</t>
    </r>
    <r>
      <rPr>
        <sz val="11"/>
        <rFont val="Arial"/>
        <family val="2"/>
      </rPr>
      <t xml:space="preserve">s à la section 3 du Volet 4 du cadre normatif </t>
    </r>
    <r>
      <rPr>
        <sz val="11"/>
        <color indexed="8"/>
        <rFont val="Arial"/>
        <family val="2"/>
      </rPr>
      <t>du programme d'Aide au compostage domestique et communautaire. 
• Veuillez inscrire tous les montan</t>
    </r>
    <r>
      <rPr>
        <sz val="11"/>
        <rFont val="Arial"/>
        <family val="2"/>
      </rPr>
      <t xml:space="preserve">ts admissibles </t>
    </r>
    <r>
      <rPr>
        <u/>
        <sz val="11"/>
        <rFont val="Arial"/>
        <family val="2"/>
      </rPr>
      <t>sans les taxes applicables</t>
    </r>
    <r>
      <rPr>
        <sz val="11"/>
        <rFont val="Arial"/>
        <family val="2"/>
      </rPr>
      <t>.</t>
    </r>
    <r>
      <rPr>
        <sz val="11"/>
        <color indexed="8"/>
        <rFont val="Arial"/>
        <family val="2"/>
      </rPr>
      <t xml:space="preserve">
• Les dépenses sont admissibles pourvu qu’elles aient été effectuées entre le 1</t>
    </r>
    <r>
      <rPr>
        <vertAlign val="superscript"/>
        <sz val="11"/>
        <color rgb="FF000000"/>
        <rFont val="Arial"/>
        <family val="2"/>
      </rPr>
      <t>er</t>
    </r>
    <r>
      <rPr>
        <sz val="11"/>
        <color indexed="8"/>
        <rFont val="Arial"/>
        <family val="2"/>
      </rPr>
      <t xml:space="preserve"> janvier 2024 et le 30 septembre 2025 et que la collecte auprès des u.o. visées par la présente demande soit implantée entre le 1</t>
    </r>
    <r>
      <rPr>
        <vertAlign val="superscript"/>
        <sz val="11"/>
        <color rgb="FF000000"/>
        <rFont val="Arial"/>
        <family val="2"/>
      </rPr>
      <t>er</t>
    </r>
    <r>
      <rPr>
        <sz val="11"/>
        <color indexed="8"/>
        <rFont val="Arial"/>
        <family val="2"/>
      </rPr>
      <t xml:space="preserve"> janvier 2024 et le 31 décembre 2026.
•</t>
    </r>
    <r>
      <rPr>
        <b/>
        <sz val="11"/>
        <color rgb="FF000000"/>
        <rFont val="Arial"/>
        <family val="2"/>
      </rPr>
      <t xml:space="preserve"> Si les dépenses ont déjà été effectuées, fournir une liste Excel</t>
    </r>
    <r>
      <rPr>
        <sz val="11"/>
        <color indexed="8"/>
        <rFont val="Arial"/>
        <family val="2"/>
      </rPr>
      <t xml:space="preserve"> des dépenses admissibles, incluant les numéros et dates des factures, la quantité de chacun des équipements achetés (bacs, conteneurs et récipients), les coûts unitaires (sans les taxes), les dates des paiements.</t>
    </r>
  </si>
  <si>
    <t>Que la collecte des matières organiques d'origine résidentielle, triées à la source, sera implantée au plus tard le 31 décembre 2026.</t>
  </si>
  <si>
    <r>
      <t>Date d'implantation de la collecte des MO pour les nouvelles unités d'occupation (réelle ou prévue)
Important : doit être entre le 1</t>
    </r>
    <r>
      <rPr>
        <vertAlign val="superscript"/>
        <sz val="9"/>
        <rFont val="Arial"/>
        <family val="2"/>
      </rPr>
      <t>er</t>
    </r>
    <r>
      <rPr>
        <sz val="9"/>
        <rFont val="Arial"/>
        <family val="2"/>
      </rPr>
      <t xml:space="preserve"> janv. 2024 et le 31 déc. 2026.</t>
    </r>
  </si>
  <si>
    <t>Que les équipements serviront à la récupération de matières organiques auprès de nouvelles unités d’occupation résidentielles pour lesquelles la collecte a débuté au plus tôt le 1er janvier 2024.</t>
  </si>
  <si>
    <t>Nombre d'UO déjà desservies par une collecte porte-à-porte</t>
  </si>
  <si>
    <t>Détails :</t>
  </si>
  <si>
    <t>Nombre d'UO disposant de composteurs domestiques</t>
  </si>
  <si>
    <t>Autres informations pertinentes sur le projet.
Ex.: Ratio du nombre de bacs par rapport au nombre de logements pour les immeubles à logements multiples.</t>
  </si>
  <si>
    <r>
      <t>Indice de vitalité économique</t>
    </r>
    <r>
      <rPr>
        <b/>
        <sz val="11"/>
        <rFont val="Arial"/>
        <family val="2"/>
      </rPr>
      <t xml:space="preserve"> de la MRC Q4 ou Q5</t>
    </r>
    <r>
      <rPr>
        <b/>
        <u/>
        <sz val="11"/>
        <color rgb="FF0000FF"/>
        <rFont val="Arial"/>
        <family val="2"/>
      </rPr>
      <t xml:space="preserve">
</t>
    </r>
    <r>
      <rPr>
        <sz val="11"/>
        <rFont val="Arial"/>
        <family val="2"/>
      </rPr>
      <t>(oui ou non)</t>
    </r>
  </si>
  <si>
    <r>
      <rPr>
        <b/>
        <sz val="11"/>
        <rFont val="Arial"/>
        <family val="2"/>
      </rPr>
      <t xml:space="preserve">3.1  </t>
    </r>
    <r>
      <rPr>
        <sz val="11"/>
        <color indexed="8"/>
        <rFont val="Arial"/>
        <family val="2"/>
      </rPr>
      <t xml:space="preserve">Montant </t>
    </r>
    <r>
      <rPr>
        <sz val="11"/>
        <rFont val="Arial"/>
        <family val="2"/>
      </rPr>
      <t>maximum</t>
    </r>
    <r>
      <rPr>
        <sz val="11"/>
        <color indexed="8"/>
        <rFont val="Arial"/>
        <family val="2"/>
      </rPr>
      <t xml:space="preserve"> (selon plafond et % des dépenses admissibles applicables)</t>
    </r>
  </si>
  <si>
    <r>
      <rPr>
        <b/>
        <sz val="11"/>
        <rFont val="Arial"/>
        <family val="2"/>
      </rPr>
      <t xml:space="preserve">3.2  </t>
    </r>
    <r>
      <rPr>
        <sz val="11"/>
        <color indexed="8"/>
        <rFont val="Arial"/>
        <family val="2"/>
      </rPr>
      <t xml:space="preserve">Montant </t>
    </r>
    <r>
      <rPr>
        <sz val="11"/>
        <rFont val="Arial"/>
        <family val="2"/>
      </rPr>
      <t>maximum</t>
    </r>
    <r>
      <rPr>
        <sz val="11"/>
        <color indexed="8"/>
        <rFont val="Arial"/>
        <family val="2"/>
      </rPr>
      <t xml:space="preserve"> (selon plafond et % des dépenses admissibles applicables)</t>
    </r>
  </si>
  <si>
    <r>
      <rPr>
        <b/>
        <sz val="11"/>
        <rFont val="Arial"/>
        <family val="2"/>
      </rPr>
      <t xml:space="preserve">3.3  </t>
    </r>
    <r>
      <rPr>
        <sz val="11"/>
        <color indexed="8"/>
        <rFont val="Arial"/>
        <family val="2"/>
      </rPr>
      <t xml:space="preserve">Montant </t>
    </r>
    <r>
      <rPr>
        <sz val="11"/>
        <rFont val="Arial"/>
        <family val="2"/>
      </rPr>
      <t>maximum</t>
    </r>
    <r>
      <rPr>
        <sz val="11"/>
        <color indexed="8"/>
        <rFont val="Arial"/>
        <family val="2"/>
      </rPr>
      <t xml:space="preserve"> (selon plafond et % des dépenses admissibles applicables)</t>
    </r>
  </si>
  <si>
    <t>2. Entités visées par le projet</t>
  </si>
  <si>
    <t>Quantité de conteneurs</t>
  </si>
  <si>
    <t>Subvention
($)</t>
  </si>
  <si>
    <t>Dépenses maximales admissibles</t>
  </si>
  <si>
    <r>
      <rPr>
        <b/>
        <u/>
        <sz val="11"/>
        <color rgb="FF0000FF"/>
        <rFont val="Arial"/>
        <family val="2"/>
      </rPr>
      <t>Indice de vitalité</t>
    </r>
    <r>
      <rPr>
        <b/>
        <sz val="11"/>
        <rFont val="Arial"/>
        <family val="2"/>
      </rPr>
      <t xml:space="preserve"> </t>
    </r>
    <r>
      <rPr>
        <b/>
        <u/>
        <sz val="11"/>
        <color rgb="FF0000FF"/>
        <rFont val="Arial"/>
        <family val="2"/>
      </rPr>
      <t>économique</t>
    </r>
    <r>
      <rPr>
        <b/>
        <sz val="11"/>
        <rFont val="Arial"/>
        <family val="2"/>
      </rPr>
      <t xml:space="preserve"> de la MRC Q4 ou Q5
</t>
    </r>
    <r>
      <rPr>
        <sz val="11"/>
        <rFont val="Arial"/>
        <family val="2"/>
      </rPr>
      <t>(oui ou non)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</si>
</sst>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 #,##0.00_)\ &quot;$&quot;_ ;_ * \(#,##0.00\)\ &quot;$&quot;_ ;_ * &quot;-&quot;??_)\ &quot;$&quot;_ ;_ @_ "/>
    <numFmt numFmtId="43" formatCode="_ * #,##0.00_)_ ;_ * \(#,##0.00\)_ ;_ * &quot;-&quot;??_)_ ;_ @_ "/>
    <numFmt numFmtId="164" formatCode="_ * #,##0_)_ ;_ * \(#,##0\)_ ;_ * &quot;-&quot;??_)_ ;_ @_ "/>
    <numFmt numFmtId="165" formatCode="_ * #,##0_)\ &quot;$&quot;_ ;_ * \(#,##0\)\ &quot;$&quot;_ ;_ * &quot;-&quot;??_)\ &quot;$&quot;_ ;_ @_ "/>
  </numFmts>
  <fonts count="49" x14ac:knownFonts="1">
    <font>
      <sz val="11"/>
      <color theme="1"/>
      <name val="Aptos Narrow"/>
      <family val="2"/>
      <scheme val="minor"/>
    </font>
    <font>
      <sz val="11"/>
      <color theme="1"/>
      <name val="Aptos Narrow"/>
      <family val="2"/>
      <scheme val="minor"/>
    </font>
    <font>
      <u/>
      <sz val="11"/>
      <color theme="10"/>
      <name val="Aptos Narrow"/>
      <family val="2"/>
      <scheme val="minor"/>
    </font>
    <font>
      <sz val="11"/>
      <color indexed="8"/>
      <name val="Arial"/>
      <family val="2"/>
    </font>
    <font>
      <sz val="11"/>
      <color theme="0"/>
      <name val="Arial"/>
      <family val="2"/>
    </font>
    <font>
      <b/>
      <sz val="28"/>
      <name val="Arial"/>
      <family val="2"/>
    </font>
    <font>
      <sz val="10"/>
      <color indexed="8"/>
      <name val="Arial"/>
      <family val="2"/>
    </font>
    <font>
      <sz val="10"/>
      <name val="Arial"/>
      <family val="2"/>
    </font>
    <font>
      <b/>
      <u/>
      <sz val="16"/>
      <color indexed="8"/>
      <name val="Arial"/>
      <family val="2"/>
    </font>
    <font>
      <b/>
      <sz val="11"/>
      <color indexed="8"/>
      <name val="Arial"/>
      <family val="2"/>
    </font>
    <font>
      <b/>
      <u/>
      <sz val="11"/>
      <color rgb="FF0000FF"/>
      <name val="Arial"/>
      <family val="2"/>
    </font>
    <font>
      <b/>
      <sz val="11"/>
      <name val="Arial"/>
      <family val="2"/>
    </font>
    <font>
      <sz val="11"/>
      <color rgb="FF000000"/>
      <name val="Arial"/>
      <family val="2"/>
    </font>
    <font>
      <b/>
      <u/>
      <sz val="11"/>
      <color theme="0"/>
      <name val="Arial"/>
      <family val="2"/>
    </font>
    <font>
      <sz val="11"/>
      <name val="Arial"/>
      <family val="2"/>
    </font>
    <font>
      <sz val="14"/>
      <color theme="0"/>
      <name val="Arial"/>
      <family val="2"/>
    </font>
    <font>
      <sz val="14"/>
      <color indexed="8"/>
      <name val="Arial"/>
      <family val="2"/>
    </font>
    <font>
      <b/>
      <sz val="9"/>
      <color indexed="81"/>
      <name val="Tahoma"/>
      <family val="2"/>
    </font>
    <font>
      <sz val="9"/>
      <color indexed="81"/>
      <name val="Tahoma"/>
      <family val="2"/>
    </font>
    <font>
      <b/>
      <sz val="9"/>
      <color rgb="FF000000"/>
      <name val="Arial"/>
      <family val="2"/>
    </font>
    <font>
      <b/>
      <sz val="9"/>
      <color theme="1"/>
      <name val="Arial"/>
      <family val="2"/>
    </font>
    <font>
      <sz val="9"/>
      <color rgb="FF000000"/>
      <name val="Arial"/>
      <family val="2"/>
    </font>
    <font>
      <sz val="9"/>
      <color theme="1"/>
      <name val="Arial"/>
      <family val="2"/>
    </font>
    <font>
      <b/>
      <sz val="9"/>
      <name val="Arial"/>
      <family val="2"/>
    </font>
    <font>
      <sz val="9"/>
      <name val="Arial"/>
      <family val="2"/>
    </font>
    <font>
      <b/>
      <sz val="12"/>
      <color indexed="8"/>
      <name val="Arial"/>
      <family val="2"/>
    </font>
    <font>
      <sz val="9"/>
      <color indexed="8"/>
      <name val="Arial"/>
      <family val="2"/>
    </font>
    <font>
      <b/>
      <sz val="18"/>
      <name val="Arial"/>
      <family val="2"/>
    </font>
    <font>
      <b/>
      <u/>
      <sz val="9"/>
      <color rgb="FF0000FF"/>
      <name val="Arial"/>
      <family val="2"/>
    </font>
    <font>
      <b/>
      <sz val="11"/>
      <color theme="1"/>
      <name val="MS Gothic"/>
      <family val="3"/>
    </font>
    <font>
      <sz val="8"/>
      <color rgb="FF000000"/>
      <name val="Segoe UI"/>
      <family val="2"/>
    </font>
    <font>
      <b/>
      <u/>
      <sz val="11"/>
      <color rgb="FF000000"/>
      <name val="Arial"/>
      <family val="2"/>
    </font>
    <font>
      <strike/>
      <sz val="11"/>
      <color theme="1"/>
      <name val="Aptos Narrow"/>
      <family val="2"/>
      <scheme val="minor"/>
    </font>
    <font>
      <b/>
      <sz val="22"/>
      <name val="Arial"/>
      <family val="2"/>
    </font>
    <font>
      <b/>
      <u/>
      <sz val="9"/>
      <name val="Arial"/>
      <family val="2"/>
    </font>
    <font>
      <sz val="10"/>
      <color theme="0"/>
      <name val="Arial"/>
      <family val="2"/>
    </font>
    <font>
      <sz val="11"/>
      <color rgb="FFFF0000"/>
      <name val="Arial"/>
      <family val="2"/>
    </font>
    <font>
      <b/>
      <u/>
      <sz val="16"/>
      <color rgb="FFA5C33A"/>
      <name val="Arial"/>
      <family val="2"/>
    </font>
    <font>
      <b/>
      <u val="double"/>
      <sz val="12"/>
      <color rgb="FFA5C33A"/>
      <name val="Arial"/>
      <family val="2"/>
    </font>
    <font>
      <u/>
      <sz val="11"/>
      <name val="Arial"/>
      <family val="2"/>
    </font>
    <font>
      <vertAlign val="superscript"/>
      <sz val="11"/>
      <color rgb="FF000000"/>
      <name val="Arial"/>
      <family val="2"/>
    </font>
    <font>
      <b/>
      <sz val="11"/>
      <color rgb="FF000000"/>
      <name val="Arial"/>
      <family val="2"/>
    </font>
    <font>
      <i/>
      <sz val="11"/>
      <color rgb="FF000000"/>
      <name val="Arial"/>
      <family val="2"/>
    </font>
    <font>
      <sz val="11"/>
      <color rgb="FF0000FF"/>
      <name val="Arial"/>
      <family val="2"/>
    </font>
    <font>
      <sz val="10"/>
      <color rgb="FFFF0000"/>
      <name val="Arial"/>
      <family val="2"/>
    </font>
    <font>
      <b/>
      <sz val="10"/>
      <name val="Arial"/>
      <family val="2"/>
    </font>
    <font>
      <sz val="10"/>
      <color rgb="FF000000"/>
      <name val="Arial"/>
      <family val="2"/>
    </font>
    <font>
      <vertAlign val="superscript"/>
      <sz val="9"/>
      <color rgb="FF000000"/>
      <name val="Arial"/>
      <family val="2"/>
    </font>
    <font>
      <vertAlign val="superscript"/>
      <sz val="9"/>
      <name val="Arial"/>
      <family val="2"/>
    </font>
  </fonts>
  <fills count="8">
    <fill>
      <patternFill patternType="none"/>
    </fill>
    <fill>
      <patternFill patternType="gray125"/>
    </fill>
    <fill>
      <patternFill patternType="solid">
        <fgColor indexed="9"/>
        <bgColor indexed="64"/>
      </patternFill>
    </fill>
    <fill>
      <patternFill patternType="solid">
        <fgColor rgb="FFA5C33A"/>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4.9989318521683403E-2"/>
        <bgColor indexed="64"/>
      </patternFill>
    </fill>
  </fills>
  <borders count="46">
    <border>
      <left/>
      <right/>
      <top/>
      <bottom/>
      <diagonal/>
    </border>
    <border>
      <left/>
      <right/>
      <top/>
      <bottom style="thin">
        <color theme="0"/>
      </bottom>
      <diagonal/>
    </border>
    <border>
      <left/>
      <right/>
      <top style="thin">
        <color theme="0"/>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theme="0"/>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224">
    <xf numFmtId="0" fontId="0" fillId="0" borderId="0" xfId="0"/>
    <xf numFmtId="0" fontId="3" fillId="2" borderId="0" xfId="0" applyFont="1" applyFill="1" applyProtection="1">
      <protection locked="0"/>
    </xf>
    <xf numFmtId="0" fontId="4" fillId="2" borderId="0" xfId="0" applyFont="1" applyFill="1" applyProtection="1">
      <protection locked="0"/>
    </xf>
    <xf numFmtId="0" fontId="3" fillId="2" borderId="0" xfId="0" applyFont="1" applyFill="1" applyAlignment="1" applyProtection="1">
      <alignment horizontal="center"/>
      <protection locked="0"/>
    </xf>
    <xf numFmtId="0" fontId="5" fillId="3" borderId="0" xfId="0" applyFont="1" applyFill="1" applyAlignment="1" applyProtection="1">
      <alignment vertical="center"/>
      <protection locked="0"/>
    </xf>
    <xf numFmtId="0" fontId="6" fillId="2" borderId="0" xfId="0" applyFont="1" applyFill="1" applyAlignment="1" applyProtection="1">
      <alignment vertical="center"/>
      <protection locked="0"/>
    </xf>
    <xf numFmtId="0" fontId="9" fillId="2" borderId="0" xfId="0" applyFont="1" applyFill="1" applyAlignment="1" applyProtection="1">
      <alignment wrapText="1"/>
      <protection locked="0"/>
    </xf>
    <xf numFmtId="0" fontId="3" fillId="2" borderId="0" xfId="0" applyFont="1" applyFill="1" applyAlignment="1" applyProtection="1">
      <alignment horizontal="left" vertical="center" wrapText="1"/>
      <protection locked="0"/>
    </xf>
    <xf numFmtId="0" fontId="3" fillId="0" borderId="0" xfId="0" applyFont="1" applyProtection="1">
      <protection locked="0"/>
    </xf>
    <xf numFmtId="0" fontId="16" fillId="2" borderId="0" xfId="0" applyFont="1" applyFill="1" applyProtection="1">
      <protection locked="0"/>
    </xf>
    <xf numFmtId="0" fontId="27" fillId="3" borderId="0" xfId="0" applyFont="1" applyFill="1" applyAlignment="1" applyProtection="1">
      <alignment vertical="center"/>
      <protection locked="0"/>
    </xf>
    <xf numFmtId="0" fontId="3" fillId="2" borderId="23" xfId="0" applyFont="1" applyFill="1" applyBorder="1" applyProtection="1">
      <protection locked="0"/>
    </xf>
    <xf numFmtId="0" fontId="29" fillId="0" borderId="12" xfId="0" applyFont="1" applyBorder="1" applyAlignment="1">
      <alignment horizontal="center" vertical="center" wrapText="1"/>
    </xf>
    <xf numFmtId="0" fontId="32" fillId="0" borderId="0" xfId="0" applyFont="1"/>
    <xf numFmtId="0" fontId="7" fillId="0" borderId="0" xfId="0" applyFont="1"/>
    <xf numFmtId="0" fontId="3" fillId="2" borderId="0" xfId="0" applyFont="1" applyFill="1"/>
    <xf numFmtId="0" fontId="4" fillId="2" borderId="0" xfId="0" applyFont="1" applyFill="1"/>
    <xf numFmtId="0" fontId="3" fillId="2" borderId="0" xfId="0" applyFont="1" applyFill="1" applyAlignment="1">
      <alignment horizontal="center"/>
    </xf>
    <xf numFmtId="0" fontId="24" fillId="0" borderId="23" xfId="0" applyFont="1" applyBorder="1" applyAlignment="1" applyProtection="1">
      <alignment vertical="center" wrapText="1"/>
      <protection locked="0"/>
    </xf>
    <xf numFmtId="0" fontId="24" fillId="0" borderId="23" xfId="0" applyFont="1" applyBorder="1" applyAlignment="1" applyProtection="1">
      <alignment horizontal="left" vertical="center" wrapText="1"/>
      <protection locked="0"/>
    </xf>
    <xf numFmtId="0" fontId="33" fillId="3" borderId="0" xfId="0" applyFont="1" applyFill="1" applyAlignment="1">
      <alignment vertical="center"/>
    </xf>
    <xf numFmtId="0" fontId="5" fillId="3" borderId="0" xfId="0" applyFont="1" applyFill="1" applyAlignment="1">
      <alignment vertical="center"/>
    </xf>
    <xf numFmtId="0" fontId="27" fillId="3" borderId="0" xfId="0" applyFont="1" applyFill="1" applyAlignment="1">
      <alignment vertical="center"/>
    </xf>
    <xf numFmtId="0" fontId="4" fillId="4" borderId="8" xfId="0" applyFont="1" applyFill="1" applyBorder="1" applyAlignment="1" applyProtection="1">
      <alignment horizontal="left" wrapText="1" indent="1"/>
      <protection hidden="1"/>
    </xf>
    <xf numFmtId="0" fontId="13" fillId="2" borderId="8" xfId="0" applyFont="1" applyFill="1" applyBorder="1" applyAlignment="1" applyProtection="1">
      <alignment horizontal="center" vertical="center" wrapText="1"/>
      <protection hidden="1"/>
    </xf>
    <xf numFmtId="0" fontId="24" fillId="0" borderId="38" xfId="0" applyFont="1" applyBorder="1" applyAlignment="1" applyProtection="1">
      <alignment horizontal="left" vertical="center"/>
      <protection locked="0"/>
    </xf>
    <xf numFmtId="0" fontId="24" fillId="0" borderId="38" xfId="0" applyFont="1" applyBorder="1" applyAlignment="1" applyProtection="1">
      <alignment vertical="center"/>
      <protection locked="0"/>
    </xf>
    <xf numFmtId="44" fontId="24" fillId="0" borderId="38" xfId="4" applyFont="1" applyBorder="1" applyAlignment="1" applyProtection="1">
      <alignment vertical="center"/>
      <protection locked="0"/>
    </xf>
    <xf numFmtId="44" fontId="45" fillId="7" borderId="42" xfId="4" applyFont="1" applyFill="1" applyBorder="1" applyAlignment="1" applyProtection="1">
      <alignment horizontal="right" vertical="center"/>
    </xf>
    <xf numFmtId="0" fontId="25" fillId="2" borderId="0" xfId="0" applyFont="1" applyFill="1"/>
    <xf numFmtId="0" fontId="24" fillId="2" borderId="23" xfId="0" applyFont="1" applyFill="1" applyBorder="1" applyAlignment="1" applyProtection="1">
      <alignment vertical="center"/>
      <protection locked="0"/>
    </xf>
    <xf numFmtId="0" fontId="24" fillId="2" borderId="23" xfId="0" applyFont="1" applyFill="1" applyBorder="1" applyAlignment="1" applyProtection="1">
      <alignment horizontal="center" vertical="center"/>
      <protection locked="0"/>
    </xf>
    <xf numFmtId="1" fontId="24" fillId="5" borderId="23" xfId="0" applyNumberFormat="1" applyFont="1" applyFill="1" applyBorder="1" applyAlignment="1" applyProtection="1">
      <alignment horizontal="center" vertical="center"/>
      <protection hidden="1"/>
    </xf>
    <xf numFmtId="9" fontId="24" fillId="5" borderId="23" xfId="3" applyFont="1" applyFill="1" applyBorder="1" applyAlignment="1" applyProtection="1">
      <alignment vertical="center"/>
      <protection hidden="1"/>
    </xf>
    <xf numFmtId="164" fontId="24" fillId="5" borderId="23" xfId="1" applyNumberFormat="1" applyFont="1" applyFill="1" applyBorder="1" applyAlignment="1" applyProtection="1">
      <alignment vertical="center"/>
      <protection hidden="1"/>
    </xf>
    <xf numFmtId="1" fontId="24" fillId="0" borderId="23" xfId="0" applyNumberFormat="1" applyFont="1" applyBorder="1" applyAlignment="1" applyProtection="1">
      <alignment horizontal="center" vertical="center" wrapText="1"/>
      <protection locked="0"/>
    </xf>
    <xf numFmtId="1" fontId="7" fillId="0" borderId="20" xfId="0" applyNumberFormat="1" applyFont="1" applyBorder="1" applyAlignment="1" applyProtection="1">
      <alignment horizontal="center"/>
      <protection locked="0"/>
    </xf>
    <xf numFmtId="49" fontId="35" fillId="2" borderId="8" xfId="0" applyNumberFormat="1" applyFont="1" applyFill="1" applyBorder="1" applyAlignment="1" applyProtection="1">
      <alignment horizontal="center" vertical="center" wrapText="1"/>
      <protection locked="0"/>
    </xf>
    <xf numFmtId="0" fontId="6" fillId="0" borderId="20" xfId="1" applyNumberFormat="1" applyFont="1" applyBorder="1" applyAlignment="1" applyProtection="1">
      <alignment horizontal="center" wrapText="1"/>
      <protection locked="0"/>
    </xf>
    <xf numFmtId="164" fontId="6" fillId="0" borderId="20" xfId="1" applyNumberFormat="1" applyFont="1" applyBorder="1" applyAlignment="1" applyProtection="1">
      <alignment horizontal="center"/>
      <protection locked="0"/>
    </xf>
    <xf numFmtId="44" fontId="6" fillId="0" borderId="20" xfId="0" applyNumberFormat="1" applyFont="1" applyBorder="1" applyAlignment="1" applyProtection="1">
      <alignment horizontal="center"/>
      <protection locked="0"/>
    </xf>
    <xf numFmtId="0" fontId="6" fillId="2" borderId="0" xfId="0" applyFont="1" applyFill="1" applyAlignment="1" applyProtection="1">
      <alignment horizontal="center"/>
      <protection locked="0"/>
    </xf>
    <xf numFmtId="0" fontId="44" fillId="2" borderId="0" xfId="0" applyFont="1" applyFill="1" applyAlignment="1" applyProtection="1">
      <alignment horizontal="left" vertical="center"/>
      <protection locked="0"/>
    </xf>
    <xf numFmtId="49" fontId="6" fillId="2" borderId="22" xfId="0" applyNumberFormat="1" applyFont="1" applyFill="1" applyBorder="1" applyAlignment="1" applyProtection="1">
      <alignment horizontal="left" wrapText="1"/>
      <protection locked="0"/>
    </xf>
    <xf numFmtId="0" fontId="6" fillId="0" borderId="23" xfId="1" applyNumberFormat="1" applyFont="1" applyBorder="1" applyAlignment="1" applyProtection="1">
      <alignment horizontal="center" wrapText="1"/>
      <protection locked="0"/>
    </xf>
    <xf numFmtId="0" fontId="6" fillId="4" borderId="0" xfId="0" applyFont="1" applyFill="1" applyAlignment="1" applyProtection="1">
      <alignment horizontal="left" wrapText="1" indent="1"/>
      <protection locked="0"/>
    </xf>
    <xf numFmtId="0" fontId="36" fillId="2" borderId="0" xfId="0" applyFont="1" applyFill="1" applyAlignment="1" applyProtection="1">
      <alignment horizontal="left" vertical="center"/>
      <protection locked="0"/>
    </xf>
    <xf numFmtId="49" fontId="6" fillId="0" borderId="22" xfId="0" applyNumberFormat="1" applyFont="1" applyBorder="1" applyAlignment="1" applyProtection="1">
      <alignment horizontal="left" wrapText="1"/>
      <protection locked="0"/>
    </xf>
    <xf numFmtId="164" fontId="6" fillId="0" borderId="23" xfId="1" applyNumberFormat="1" applyFont="1" applyBorder="1" applyAlignment="1" applyProtection="1">
      <alignment horizontal="center"/>
      <protection locked="0"/>
    </xf>
    <xf numFmtId="44" fontId="6" fillId="0" borderId="23" xfId="0" applyNumberFormat="1" applyFont="1" applyBorder="1" applyAlignment="1" applyProtection="1">
      <alignment horizontal="center"/>
      <protection locked="0"/>
    </xf>
    <xf numFmtId="49" fontId="6" fillId="0" borderId="14" xfId="0" applyNumberFormat="1" applyFont="1" applyBorder="1" applyAlignment="1" applyProtection="1">
      <alignment horizontal="left" wrapText="1"/>
      <protection locked="0"/>
    </xf>
    <xf numFmtId="0" fontId="6" fillId="0" borderId="15" xfId="1" applyNumberFormat="1" applyFont="1" applyBorder="1" applyAlignment="1" applyProtection="1">
      <alignment horizontal="center" wrapText="1"/>
      <protection locked="0"/>
    </xf>
    <xf numFmtId="164" fontId="6" fillId="0" borderId="15" xfId="1" applyNumberFormat="1" applyFont="1" applyBorder="1" applyAlignment="1" applyProtection="1">
      <alignment horizontal="center"/>
      <protection locked="0"/>
    </xf>
    <xf numFmtId="44" fontId="6" fillId="0" borderId="15" xfId="0" applyNumberFormat="1" applyFont="1" applyBorder="1" applyAlignment="1" applyProtection="1">
      <alignment horizontal="center"/>
      <protection locked="0"/>
    </xf>
    <xf numFmtId="0" fontId="4" fillId="2" borderId="2" xfId="0" applyFont="1" applyFill="1" applyBorder="1" applyProtection="1">
      <protection locked="0"/>
    </xf>
    <xf numFmtId="44" fontId="3" fillId="4" borderId="0" xfId="0" applyNumberFormat="1" applyFont="1" applyFill="1" applyAlignment="1" applyProtection="1">
      <alignment horizontal="center"/>
      <protection locked="0"/>
    </xf>
    <xf numFmtId="0" fontId="3" fillId="2" borderId="0" xfId="0" applyFont="1" applyFill="1" applyAlignment="1" applyProtection="1">
      <alignment horizontal="left"/>
      <protection locked="0"/>
    </xf>
    <xf numFmtId="0" fontId="4" fillId="2" borderId="2" xfId="0" applyFont="1" applyFill="1" applyBorder="1" applyAlignment="1" applyProtection="1">
      <alignment horizontal="left"/>
      <protection locked="0"/>
    </xf>
    <xf numFmtId="49" fontId="6" fillId="0" borderId="27" xfId="0" applyNumberFormat="1" applyFont="1" applyBorder="1" applyAlignment="1" applyProtection="1">
      <alignment horizontal="left" wrapText="1"/>
      <protection locked="0"/>
    </xf>
    <xf numFmtId="0" fontId="4" fillId="2" borderId="2" xfId="0"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wrapText="1"/>
      <protection locked="0"/>
    </xf>
    <xf numFmtId="0" fontId="15" fillId="2" borderId="2" xfId="0" applyFont="1" applyFill="1" applyBorder="1" applyProtection="1">
      <protection locked="0"/>
    </xf>
    <xf numFmtId="0" fontId="15" fillId="2" borderId="0" xfId="0" applyFont="1" applyFill="1" applyProtection="1">
      <protection locked="0"/>
    </xf>
    <xf numFmtId="0" fontId="16" fillId="2" borderId="0" xfId="0" applyFont="1" applyFill="1" applyAlignment="1" applyProtection="1">
      <alignment horizontal="center"/>
      <protection locked="0"/>
    </xf>
    <xf numFmtId="0" fontId="3" fillId="2" borderId="0" xfId="0" applyFont="1" applyFill="1" applyProtection="1">
      <protection hidden="1"/>
    </xf>
    <xf numFmtId="0" fontId="4" fillId="2" borderId="0" xfId="0" applyFont="1" applyFill="1" applyProtection="1">
      <protection hidden="1"/>
    </xf>
    <xf numFmtId="0" fontId="3" fillId="2" borderId="0" xfId="0" applyFont="1" applyFill="1" applyAlignment="1" applyProtection="1">
      <alignment horizontal="center"/>
      <protection hidden="1"/>
    </xf>
    <xf numFmtId="0" fontId="33" fillId="3" borderId="0" xfId="0" applyFont="1" applyFill="1" applyAlignment="1" applyProtection="1">
      <alignment vertical="center"/>
      <protection hidden="1"/>
    </xf>
    <xf numFmtId="0" fontId="5" fillId="3" borderId="0" xfId="0" applyFont="1" applyFill="1" applyAlignment="1" applyProtection="1">
      <alignment vertical="center"/>
      <protection hidden="1"/>
    </xf>
    <xf numFmtId="0" fontId="6" fillId="2" borderId="0" xfId="0" applyFont="1" applyFill="1" applyAlignment="1" applyProtection="1">
      <alignment vertical="center"/>
      <protection hidden="1"/>
    </xf>
    <xf numFmtId="0" fontId="27" fillId="3" borderId="0" xfId="0" applyFont="1" applyFill="1" applyAlignment="1" applyProtection="1">
      <alignment vertical="center"/>
      <protection hidden="1"/>
    </xf>
    <xf numFmtId="0" fontId="4" fillId="2" borderId="37" xfId="0" applyFont="1" applyFill="1" applyBorder="1" applyProtection="1">
      <protection hidden="1"/>
    </xf>
    <xf numFmtId="0" fontId="3" fillId="4" borderId="0" xfId="0" applyFont="1" applyFill="1" applyAlignment="1" applyProtection="1">
      <alignment horizontal="left" vertical="center" wrapText="1" indent="1"/>
      <protection hidden="1"/>
    </xf>
    <xf numFmtId="0" fontId="8" fillId="4" borderId="0" xfId="0" applyFont="1" applyFill="1" applyAlignment="1" applyProtection="1">
      <alignment horizontal="left" vertical="top" indent="1"/>
      <protection hidden="1"/>
    </xf>
    <xf numFmtId="0" fontId="3" fillId="4" borderId="0" xfId="0" applyFont="1" applyFill="1" applyAlignment="1" applyProtection="1">
      <alignment horizontal="left" wrapText="1" indent="1"/>
      <protection hidden="1"/>
    </xf>
    <xf numFmtId="0" fontId="4" fillId="4" borderId="1" xfId="0" applyFont="1" applyFill="1" applyBorder="1" applyAlignment="1" applyProtection="1">
      <alignment horizontal="left" wrapText="1" indent="1"/>
      <protection hidden="1"/>
    </xf>
    <xf numFmtId="0" fontId="4" fillId="4" borderId="0" xfId="0" applyFont="1" applyFill="1" applyAlignment="1" applyProtection="1">
      <alignment horizontal="left" wrapText="1" indent="1"/>
      <protection hidden="1"/>
    </xf>
    <xf numFmtId="0" fontId="4" fillId="4" borderId="2" xfId="0" applyFont="1" applyFill="1" applyBorder="1" applyAlignment="1" applyProtection="1">
      <alignment horizontal="left" wrapText="1" indent="1"/>
      <protection hidden="1"/>
    </xf>
    <xf numFmtId="0" fontId="9" fillId="5" borderId="6" xfId="0" applyFont="1" applyFill="1" applyBorder="1" applyAlignment="1" applyProtection="1">
      <alignment horizontal="center" vertical="center" wrapText="1"/>
      <protection hidden="1"/>
    </xf>
    <xf numFmtId="0" fontId="9" fillId="5" borderId="7" xfId="0" applyFont="1" applyFill="1" applyBorder="1" applyAlignment="1" applyProtection="1">
      <alignment horizontal="center" vertical="center" wrapText="1"/>
      <protection hidden="1"/>
    </xf>
    <xf numFmtId="0" fontId="9" fillId="2" borderId="0" xfId="0" applyFont="1" applyFill="1" applyAlignment="1" applyProtection="1">
      <alignment wrapText="1"/>
      <protection hidden="1"/>
    </xf>
    <xf numFmtId="0" fontId="9" fillId="5" borderId="15" xfId="0" applyFont="1" applyFill="1" applyBorder="1" applyAlignment="1" applyProtection="1">
      <alignment horizontal="center" vertical="center" wrapText="1"/>
      <protection hidden="1"/>
    </xf>
    <xf numFmtId="44" fontId="6" fillId="5" borderId="21" xfId="0" applyNumberFormat="1" applyFont="1" applyFill="1" applyBorder="1" applyAlignment="1" applyProtection="1">
      <alignment horizontal="center"/>
      <protection hidden="1"/>
    </xf>
    <xf numFmtId="44" fontId="6" fillId="5" borderId="17" xfId="0" applyNumberFormat="1" applyFont="1" applyFill="1" applyBorder="1" applyAlignment="1" applyProtection="1">
      <alignment horizontal="center"/>
      <protection hidden="1"/>
    </xf>
    <xf numFmtId="49" fontId="13" fillId="2" borderId="2" xfId="0" applyNumberFormat="1" applyFont="1" applyFill="1" applyBorder="1" applyAlignment="1" applyProtection="1">
      <alignment horizontal="center" vertical="center" wrapText="1"/>
      <protection hidden="1"/>
    </xf>
    <xf numFmtId="49" fontId="13" fillId="2" borderId="0" xfId="0" applyNumberFormat="1" applyFont="1" applyFill="1" applyAlignment="1" applyProtection="1">
      <alignment horizontal="center" vertical="center" wrapText="1"/>
      <protection hidden="1"/>
    </xf>
    <xf numFmtId="0" fontId="6" fillId="2" borderId="0" xfId="0" applyFont="1" applyFill="1" applyProtection="1">
      <protection hidden="1"/>
    </xf>
    <xf numFmtId="44" fontId="6" fillId="4" borderId="0" xfId="0" applyNumberFormat="1" applyFont="1" applyFill="1" applyAlignment="1" applyProtection="1">
      <alignment horizontal="center"/>
      <protection hidden="1"/>
    </xf>
    <xf numFmtId="0" fontId="4" fillId="2" borderId="2" xfId="0" applyFont="1" applyFill="1" applyBorder="1" applyProtection="1">
      <protection hidden="1"/>
    </xf>
    <xf numFmtId="44" fontId="3" fillId="4" borderId="0" xfId="0" applyNumberFormat="1" applyFont="1" applyFill="1" applyAlignment="1" applyProtection="1">
      <alignment horizontal="center"/>
      <protection hidden="1"/>
    </xf>
    <xf numFmtId="0" fontId="3" fillId="2" borderId="0" xfId="0" applyFont="1" applyFill="1" applyAlignment="1" applyProtection="1">
      <alignment horizontal="left" vertical="center" wrapText="1" indent="4"/>
      <protection hidden="1"/>
    </xf>
    <xf numFmtId="0" fontId="3" fillId="2" borderId="0" xfId="0" applyFont="1" applyFill="1" applyAlignment="1" applyProtection="1">
      <alignment horizontal="left"/>
      <protection hidden="1"/>
    </xf>
    <xf numFmtId="0" fontId="4" fillId="2" borderId="2" xfId="0" applyFont="1" applyFill="1" applyBorder="1" applyAlignment="1" applyProtection="1">
      <alignment horizontal="left"/>
      <protection hidden="1"/>
    </xf>
    <xf numFmtId="0" fontId="4" fillId="2" borderId="0" xfId="0" applyFont="1" applyFill="1" applyAlignment="1" applyProtection="1">
      <alignment horizontal="left"/>
      <protection hidden="1"/>
    </xf>
    <xf numFmtId="0" fontId="3" fillId="2" borderId="0" xfId="0" applyFont="1" applyFill="1" applyAlignment="1" applyProtection="1">
      <alignment horizontal="left" vertical="center" wrapText="1"/>
      <protection hidden="1"/>
    </xf>
    <xf numFmtId="0" fontId="9" fillId="5" borderId="12" xfId="0" applyFont="1" applyFill="1" applyBorder="1" applyAlignment="1" applyProtection="1">
      <alignment horizontal="left" vertical="center" wrapText="1" indent="1"/>
      <protection hidden="1"/>
    </xf>
    <xf numFmtId="0" fontId="9" fillId="5" borderId="25" xfId="0" applyFont="1" applyFill="1" applyBorder="1" applyAlignment="1" applyProtection="1">
      <alignment horizontal="center" vertical="center" wrapText="1"/>
      <protection hidden="1"/>
    </xf>
    <xf numFmtId="0" fontId="25" fillId="4" borderId="0" xfId="0" applyFont="1" applyFill="1" applyAlignment="1" applyProtection="1">
      <alignment horizontal="left" vertical="center"/>
      <protection hidden="1"/>
    </xf>
    <xf numFmtId="0" fontId="23" fillId="3" borderId="23" xfId="0" applyFont="1" applyFill="1" applyBorder="1" applyAlignment="1" applyProtection="1">
      <alignment horizontal="center" vertical="center" wrapText="1"/>
      <protection hidden="1"/>
    </xf>
    <xf numFmtId="0" fontId="23" fillId="3" borderId="23" xfId="2" applyFont="1" applyFill="1" applyBorder="1" applyAlignment="1" applyProtection="1">
      <alignment horizontal="center" vertical="center" wrapText="1"/>
      <protection hidden="1"/>
    </xf>
    <xf numFmtId="0" fontId="6" fillId="2" borderId="0" xfId="0" applyFont="1" applyFill="1" applyAlignment="1">
      <alignment vertical="center"/>
    </xf>
    <xf numFmtId="0" fontId="25" fillId="4" borderId="0" xfId="0" applyFont="1" applyFill="1" applyAlignment="1">
      <alignment horizontal="left" vertical="center"/>
    </xf>
    <xf numFmtId="0" fontId="3" fillId="4" borderId="0" xfId="0" applyFont="1" applyFill="1" applyAlignment="1">
      <alignment horizontal="left" wrapText="1" indent="1"/>
    </xf>
    <xf numFmtId="0" fontId="4" fillId="4" borderId="0" xfId="0" applyFont="1" applyFill="1" applyAlignment="1">
      <alignment horizontal="left" wrapText="1" indent="1"/>
    </xf>
    <xf numFmtId="0" fontId="3" fillId="0" borderId="0" xfId="0" applyFont="1"/>
    <xf numFmtId="0" fontId="3" fillId="2" borderId="0" xfId="0" applyFont="1" applyFill="1" applyAlignment="1">
      <alignment horizontal="left" vertical="center" wrapText="1"/>
    </xf>
    <xf numFmtId="0" fontId="22" fillId="5" borderId="23" xfId="0" applyFont="1" applyFill="1" applyBorder="1" applyAlignment="1">
      <alignment vertical="center" wrapText="1"/>
    </xf>
    <xf numFmtId="0" fontId="22" fillId="5" borderId="23" xfId="0" applyFont="1" applyFill="1" applyBorder="1" applyAlignment="1">
      <alignment horizontal="left" vertical="center" wrapText="1"/>
    </xf>
    <xf numFmtId="0" fontId="24" fillId="5" borderId="23" xfId="0" applyFont="1" applyFill="1" applyBorder="1" applyAlignment="1">
      <alignment vertical="center" wrapText="1"/>
    </xf>
    <xf numFmtId="0" fontId="22" fillId="0" borderId="0" xfId="0" applyFont="1" applyAlignment="1">
      <alignment horizontal="left" vertical="top" wrapText="1"/>
    </xf>
    <xf numFmtId="0" fontId="45" fillId="7" borderId="39" xfId="0" applyFont="1" applyFill="1" applyBorder="1" applyAlignment="1">
      <alignment horizontal="center" vertical="center"/>
    </xf>
    <xf numFmtId="0" fontId="45" fillId="7" borderId="39" xfId="0" applyFont="1" applyFill="1" applyBorder="1" applyAlignment="1">
      <alignment horizontal="center" vertical="center" wrapText="1"/>
    </xf>
    <xf numFmtId="0" fontId="11" fillId="5" borderId="7" xfId="0" applyFont="1" applyFill="1" applyBorder="1" applyAlignment="1" applyProtection="1">
      <alignment horizontal="center" vertical="center" wrapText="1"/>
      <protection hidden="1"/>
    </xf>
    <xf numFmtId="164" fontId="6" fillId="5" borderId="43" xfId="1" applyNumberFormat="1" applyFont="1" applyFill="1" applyBorder="1" applyAlignment="1" applyProtection="1">
      <alignment horizontal="center" vertical="center"/>
      <protection hidden="1"/>
    </xf>
    <xf numFmtId="164" fontId="6" fillId="5" borderId="44" xfId="1" applyNumberFormat="1" applyFont="1" applyFill="1" applyBorder="1" applyAlignment="1" applyProtection="1">
      <alignment horizontal="center" vertical="center"/>
      <protection hidden="1"/>
    </xf>
    <xf numFmtId="164" fontId="6" fillId="5" borderId="45" xfId="1" applyNumberFormat="1" applyFont="1" applyFill="1" applyBorder="1" applyAlignment="1" applyProtection="1">
      <alignment horizontal="center" vertical="center"/>
      <protection hidden="1"/>
    </xf>
    <xf numFmtId="0" fontId="3" fillId="2" borderId="23" xfId="0" applyFont="1" applyFill="1" applyBorder="1" applyAlignment="1" applyProtection="1">
      <alignment horizontal="left" vertical="center" wrapText="1"/>
      <protection locked="0"/>
    </xf>
    <xf numFmtId="49" fontId="7" fillId="2" borderId="19" xfId="0" applyNumberFormat="1" applyFont="1" applyFill="1" applyBorder="1" applyAlignment="1" applyProtection="1">
      <alignment horizontal="left" wrapText="1"/>
      <protection locked="0"/>
    </xf>
    <xf numFmtId="49" fontId="7" fillId="2" borderId="22" xfId="0" applyNumberFormat="1" applyFont="1" applyFill="1" applyBorder="1" applyAlignment="1" applyProtection="1">
      <alignment horizontal="left" wrapText="1"/>
      <protection locked="0"/>
    </xf>
    <xf numFmtId="0" fontId="7" fillId="0" borderId="20" xfId="1" applyNumberFormat="1" applyFont="1" applyBorder="1" applyAlignment="1" applyProtection="1">
      <alignment horizontal="center" wrapText="1"/>
      <protection locked="0"/>
    </xf>
    <xf numFmtId="164" fontId="7" fillId="0" borderId="20" xfId="1" applyNumberFormat="1" applyFont="1" applyBorder="1" applyAlignment="1" applyProtection="1">
      <alignment horizontal="center"/>
      <protection locked="0"/>
    </xf>
    <xf numFmtId="44" fontId="7" fillId="0" borderId="20" xfId="0" applyNumberFormat="1" applyFont="1" applyBorder="1" applyAlignment="1" applyProtection="1">
      <alignment horizontal="center"/>
      <protection locked="0"/>
    </xf>
    <xf numFmtId="44" fontId="7" fillId="5" borderId="21" xfId="0" applyNumberFormat="1" applyFont="1" applyFill="1" applyBorder="1" applyAlignment="1" applyProtection="1">
      <alignment horizontal="center"/>
      <protection hidden="1"/>
    </xf>
    <xf numFmtId="0" fontId="7" fillId="2" borderId="0" xfId="0" applyFont="1" applyFill="1" applyAlignment="1" applyProtection="1">
      <alignment horizontal="center"/>
      <protection locked="0"/>
    </xf>
    <xf numFmtId="0" fontId="7" fillId="0" borderId="23" xfId="1" applyNumberFormat="1" applyFont="1" applyBorder="1" applyAlignment="1" applyProtection="1">
      <alignment horizontal="center" wrapText="1"/>
      <protection locked="0"/>
    </xf>
    <xf numFmtId="0" fontId="7" fillId="4" borderId="0" xfId="0" applyFont="1" applyFill="1" applyAlignment="1" applyProtection="1">
      <alignment horizontal="left" wrapText="1" indent="1"/>
      <protection locked="0"/>
    </xf>
    <xf numFmtId="0" fontId="7" fillId="0" borderId="15" xfId="1" applyNumberFormat="1" applyFont="1" applyBorder="1" applyAlignment="1" applyProtection="1">
      <alignment horizontal="center" wrapText="1"/>
      <protection locked="0"/>
    </xf>
    <xf numFmtId="164" fontId="7" fillId="0" borderId="15" xfId="1" applyNumberFormat="1" applyFont="1" applyBorder="1" applyAlignment="1" applyProtection="1">
      <alignment horizontal="center"/>
      <protection locked="0"/>
    </xf>
    <xf numFmtId="44" fontId="7" fillId="0" borderId="15" xfId="0" applyNumberFormat="1" applyFont="1" applyBorder="1" applyAlignment="1" applyProtection="1">
      <alignment horizontal="center"/>
      <protection locked="0"/>
    </xf>
    <xf numFmtId="44" fontId="7" fillId="5" borderId="17" xfId="0" applyNumberFormat="1" applyFont="1" applyFill="1" applyBorder="1" applyAlignment="1" applyProtection="1">
      <alignment horizontal="center"/>
      <protection hidden="1"/>
    </xf>
    <xf numFmtId="164" fontId="7" fillId="0" borderId="23" xfId="1" applyNumberFormat="1" applyFont="1" applyBorder="1" applyAlignment="1" applyProtection="1">
      <alignment horizontal="center"/>
      <protection locked="0"/>
    </xf>
    <xf numFmtId="44" fontId="7" fillId="0" borderId="23" xfId="0" applyNumberFormat="1" applyFont="1" applyBorder="1" applyAlignment="1" applyProtection="1">
      <alignment horizontal="center"/>
      <protection locked="0"/>
    </xf>
    <xf numFmtId="164" fontId="7" fillId="5" borderId="43" xfId="1" applyNumberFormat="1" applyFont="1" applyFill="1" applyBorder="1" applyAlignment="1" applyProtection="1">
      <alignment horizontal="center" vertical="center"/>
      <protection hidden="1"/>
    </xf>
    <xf numFmtId="164" fontId="7" fillId="5" borderId="44" xfId="1" applyNumberFormat="1" applyFont="1" applyFill="1" applyBorder="1" applyAlignment="1" applyProtection="1">
      <alignment horizontal="center" vertical="center"/>
      <protection hidden="1"/>
    </xf>
    <xf numFmtId="164" fontId="7" fillId="5" borderId="45" xfId="1" applyNumberFormat="1" applyFont="1" applyFill="1" applyBorder="1" applyAlignment="1" applyProtection="1">
      <alignment horizontal="center" vertical="center"/>
      <protection hidden="1"/>
    </xf>
    <xf numFmtId="44" fontId="7" fillId="5" borderId="26" xfId="0" applyNumberFormat="1" applyFont="1" applyFill="1" applyBorder="1" applyAlignment="1" applyProtection="1">
      <alignment horizontal="center"/>
      <protection hidden="1"/>
    </xf>
    <xf numFmtId="0" fontId="14" fillId="2" borderId="0" xfId="0" applyFont="1" applyFill="1" applyAlignment="1" applyProtection="1">
      <alignment horizontal="left"/>
      <protection hidden="1"/>
    </xf>
    <xf numFmtId="0" fontId="7" fillId="2" borderId="0" xfId="0" applyFont="1" applyFill="1" applyProtection="1">
      <protection hidden="1"/>
    </xf>
    <xf numFmtId="0" fontId="14" fillId="2" borderId="0" xfId="0" applyFont="1" applyFill="1" applyAlignment="1" applyProtection="1">
      <alignment horizontal="left"/>
      <protection locked="0"/>
    </xf>
    <xf numFmtId="0" fontId="14" fillId="2" borderId="0" xfId="0" applyFont="1" applyFill="1" applyProtection="1">
      <protection locked="0"/>
    </xf>
    <xf numFmtId="0" fontId="14" fillId="2" borderId="0" xfId="0" applyFont="1" applyFill="1" applyAlignment="1" applyProtection="1">
      <alignment horizontal="center"/>
      <protection locked="0"/>
    </xf>
    <xf numFmtId="0" fontId="24" fillId="0" borderId="26" xfId="0" applyFont="1" applyBorder="1" applyAlignment="1" applyProtection="1">
      <alignment horizontal="center" vertical="center" wrapText="1"/>
      <protection locked="0"/>
    </xf>
    <xf numFmtId="0" fontId="24" fillId="0" borderId="17" xfId="0" applyFont="1" applyBorder="1" applyAlignment="1" applyProtection="1">
      <alignment horizontal="center" vertical="center" wrapText="1"/>
      <protection locked="0"/>
    </xf>
    <xf numFmtId="14" fontId="24" fillId="2" borderId="23" xfId="0" applyNumberFormat="1" applyFont="1" applyFill="1" applyBorder="1" applyAlignment="1" applyProtection="1">
      <alignment horizontal="center" vertical="center"/>
      <protection locked="0"/>
    </xf>
    <xf numFmtId="44" fontId="3" fillId="2" borderId="0" xfId="0" applyNumberFormat="1" applyFont="1" applyFill="1" applyProtection="1">
      <protection locked="0"/>
    </xf>
    <xf numFmtId="0" fontId="36" fillId="2" borderId="0" xfId="0" applyFont="1" applyFill="1" applyProtection="1">
      <protection locked="0"/>
    </xf>
    <xf numFmtId="44" fontId="9" fillId="2" borderId="0" xfId="0" applyNumberFormat="1" applyFont="1" applyFill="1" applyAlignment="1" applyProtection="1">
      <alignment wrapText="1"/>
      <protection hidden="1"/>
    </xf>
    <xf numFmtId="44" fontId="3" fillId="2" borderId="0" xfId="0" applyNumberFormat="1" applyFont="1" applyFill="1" applyProtection="1">
      <protection hidden="1"/>
    </xf>
    <xf numFmtId="165" fontId="7" fillId="5" borderId="13" xfId="0" applyNumberFormat="1" applyFont="1" applyFill="1" applyBorder="1" applyAlignment="1" applyProtection="1">
      <alignment horizontal="center"/>
      <protection hidden="1"/>
    </xf>
    <xf numFmtId="165" fontId="7" fillId="5" borderId="24" xfId="0" applyNumberFormat="1" applyFont="1" applyFill="1" applyBorder="1" applyAlignment="1" applyProtection="1">
      <alignment horizontal="center"/>
      <protection hidden="1"/>
    </xf>
    <xf numFmtId="165" fontId="7" fillId="5" borderId="18" xfId="0" applyNumberFormat="1" applyFont="1" applyFill="1" applyBorder="1" applyAlignment="1" applyProtection="1">
      <alignment horizontal="center"/>
      <protection hidden="1"/>
    </xf>
    <xf numFmtId="165" fontId="7" fillId="3" borderId="25" xfId="0" applyNumberFormat="1" applyFont="1" applyFill="1" applyBorder="1" applyAlignment="1" applyProtection="1">
      <alignment horizontal="center" vertical="center"/>
      <protection hidden="1"/>
    </xf>
    <xf numFmtId="165" fontId="6" fillId="5" borderId="24" xfId="0" applyNumberFormat="1" applyFont="1" applyFill="1" applyBorder="1" applyAlignment="1" applyProtection="1">
      <alignment horizontal="center"/>
      <protection hidden="1"/>
    </xf>
    <xf numFmtId="165" fontId="6" fillId="5" borderId="18" xfId="0" applyNumberFormat="1" applyFont="1" applyFill="1" applyBorder="1" applyAlignment="1" applyProtection="1">
      <alignment horizontal="center"/>
      <protection hidden="1"/>
    </xf>
    <xf numFmtId="165" fontId="6" fillId="3" borderId="25" xfId="0" applyNumberFormat="1" applyFont="1" applyFill="1" applyBorder="1" applyAlignment="1" applyProtection="1">
      <alignment horizontal="center" vertical="center"/>
      <protection hidden="1"/>
    </xf>
    <xf numFmtId="165" fontId="7" fillId="5" borderId="21" xfId="0" applyNumberFormat="1" applyFont="1" applyFill="1" applyBorder="1" applyAlignment="1" applyProtection="1">
      <alignment horizontal="center"/>
      <protection hidden="1"/>
    </xf>
    <xf numFmtId="165" fontId="7" fillId="5" borderId="17" xfId="0" applyNumberFormat="1" applyFont="1" applyFill="1" applyBorder="1" applyAlignment="1" applyProtection="1">
      <alignment horizontal="center"/>
      <protection hidden="1"/>
    </xf>
    <xf numFmtId="165" fontId="7" fillId="5" borderId="26" xfId="0" applyNumberFormat="1" applyFont="1" applyFill="1" applyBorder="1" applyAlignment="1" applyProtection="1">
      <alignment horizontal="center"/>
      <protection hidden="1"/>
    </xf>
    <xf numFmtId="0" fontId="3" fillId="2" borderId="0" xfId="0" quotePrefix="1" applyFont="1" applyFill="1" applyProtection="1">
      <protection hidden="1"/>
    </xf>
    <xf numFmtId="165" fontId="3" fillId="2" borderId="0" xfId="0" applyNumberFormat="1" applyFont="1" applyFill="1" applyProtection="1">
      <protection locked="0"/>
    </xf>
    <xf numFmtId="0" fontId="24" fillId="0" borderId="38" xfId="0" applyFont="1" applyBorder="1" applyAlignment="1" applyProtection="1">
      <alignment horizontal="left" vertical="center"/>
      <protection locked="0"/>
    </xf>
    <xf numFmtId="0" fontId="19" fillId="3" borderId="23" xfId="0" applyFont="1" applyFill="1" applyBorder="1" applyAlignment="1">
      <alignment horizontal="left" vertical="center" wrapText="1"/>
    </xf>
    <xf numFmtId="0" fontId="22" fillId="0" borderId="28" xfId="0" applyFont="1" applyBorder="1" applyAlignment="1" applyProtection="1">
      <alignment horizontal="left" vertical="top" wrapText="1" shrinkToFit="1"/>
      <protection locked="0"/>
    </xf>
    <xf numFmtId="0" fontId="22" fillId="0" borderId="30" xfId="0" applyFont="1" applyBorder="1" applyAlignment="1" applyProtection="1">
      <alignment horizontal="left" vertical="top" wrapText="1" shrinkToFit="1"/>
      <protection locked="0"/>
    </xf>
    <xf numFmtId="0" fontId="22" fillId="0" borderId="29" xfId="0" applyFont="1" applyBorder="1" applyAlignment="1" applyProtection="1">
      <alignment horizontal="left" vertical="top" wrapText="1" shrinkToFit="1"/>
      <protection locked="0"/>
    </xf>
    <xf numFmtId="0" fontId="45" fillId="7" borderId="40" xfId="0" applyFont="1" applyFill="1" applyBorder="1" applyAlignment="1">
      <alignment horizontal="right" vertical="center"/>
    </xf>
    <xf numFmtId="0" fontId="45" fillId="7" borderId="41" xfId="0" applyFont="1" applyFill="1" applyBorder="1" applyAlignment="1">
      <alignment horizontal="right" vertical="center"/>
    </xf>
    <xf numFmtId="0" fontId="24" fillId="5" borderId="28" xfId="0" applyFont="1" applyFill="1" applyBorder="1" applyAlignment="1">
      <alignment horizontal="left" vertical="center" wrapText="1"/>
    </xf>
    <xf numFmtId="0" fontId="24" fillId="5" borderId="29" xfId="0" applyFont="1" applyFill="1" applyBorder="1" applyAlignment="1">
      <alignment horizontal="left" vertical="center" wrapText="1"/>
    </xf>
    <xf numFmtId="0" fontId="7" fillId="5" borderId="30" xfId="0" applyFont="1" applyFill="1" applyBorder="1" applyAlignment="1">
      <alignment horizontal="left" vertical="center" wrapText="1"/>
    </xf>
    <xf numFmtId="0" fontId="7" fillId="5" borderId="29" xfId="0" applyFont="1" applyFill="1" applyBorder="1" applyAlignment="1">
      <alignment horizontal="left" vertical="center" wrapText="1"/>
    </xf>
    <xf numFmtId="0" fontId="45" fillId="7" borderId="39" xfId="0" applyFont="1" applyFill="1" applyBorder="1" applyAlignment="1">
      <alignment horizontal="center" vertical="center"/>
    </xf>
    <xf numFmtId="0" fontId="3" fillId="4" borderId="3" xfId="0" applyFont="1" applyFill="1" applyBorder="1" applyAlignment="1">
      <alignment horizontal="left" vertical="center" wrapText="1" indent="1"/>
    </xf>
    <xf numFmtId="0" fontId="3" fillId="4" borderId="4" xfId="0" applyFont="1" applyFill="1" applyBorder="1" applyAlignment="1">
      <alignment horizontal="left" vertical="center" wrapText="1" indent="1"/>
    </xf>
    <xf numFmtId="0" fontId="3" fillId="4" borderId="5" xfId="0" applyFont="1" applyFill="1" applyBorder="1" applyAlignment="1">
      <alignment horizontal="left" vertical="center" wrapText="1" indent="1"/>
    </xf>
    <xf numFmtId="0" fontId="22" fillId="0" borderId="28" xfId="0" applyFont="1" applyBorder="1" applyAlignment="1" applyProtection="1">
      <alignment horizontal="left" vertical="top" wrapText="1"/>
      <protection locked="0"/>
    </xf>
    <xf numFmtId="0" fontId="22" fillId="0" borderId="30" xfId="0" applyFont="1" applyBorder="1" applyAlignment="1" applyProtection="1">
      <alignment horizontal="left" vertical="top" wrapText="1"/>
      <protection locked="0"/>
    </xf>
    <xf numFmtId="0" fontId="22" fillId="0" borderId="29" xfId="0" applyFont="1" applyBorder="1" applyAlignment="1" applyProtection="1">
      <alignment horizontal="left" vertical="top" wrapText="1"/>
      <protection locked="0"/>
    </xf>
    <xf numFmtId="0" fontId="19" fillId="3" borderId="32" xfId="0" applyFont="1" applyFill="1" applyBorder="1" applyAlignment="1">
      <alignment horizontal="left" vertical="center" wrapText="1"/>
    </xf>
    <xf numFmtId="0" fontId="19" fillId="3" borderId="33" xfId="0" applyFont="1" applyFill="1" applyBorder="1" applyAlignment="1">
      <alignment horizontal="left" vertical="center" wrapText="1"/>
    </xf>
    <xf numFmtId="0" fontId="19" fillId="3" borderId="34" xfId="0" applyFont="1" applyFill="1" applyBorder="1" applyAlignment="1">
      <alignment horizontal="left" vertical="center" wrapText="1"/>
    </xf>
    <xf numFmtId="0" fontId="21" fillId="3" borderId="35" xfId="0" applyFont="1" applyFill="1" applyBorder="1" applyAlignment="1">
      <alignment horizontal="left" vertical="center" wrapText="1"/>
    </xf>
    <xf numFmtId="0" fontId="21" fillId="3" borderId="36" xfId="0" applyFont="1" applyFill="1" applyBorder="1" applyAlignment="1">
      <alignment horizontal="left" vertical="center" wrapText="1"/>
    </xf>
    <xf numFmtId="0" fontId="21" fillId="3" borderId="31" xfId="0" applyFont="1" applyFill="1" applyBorder="1" applyAlignment="1">
      <alignment horizontal="left" vertical="center" wrapText="1"/>
    </xf>
    <xf numFmtId="0" fontId="22" fillId="5" borderId="23" xfId="0" applyFont="1" applyFill="1" applyBorder="1" applyAlignment="1">
      <alignment horizontal="left" vertical="center" wrapText="1"/>
    </xf>
    <xf numFmtId="0" fontId="22" fillId="6" borderId="23" xfId="0" applyFont="1" applyFill="1" applyBorder="1" applyAlignment="1">
      <alignment horizontal="left" vertical="center" wrapText="1"/>
    </xf>
    <xf numFmtId="0" fontId="22" fillId="6" borderId="23" xfId="0" applyFont="1" applyFill="1" applyBorder="1" applyAlignment="1">
      <alignment horizontal="left" vertical="center"/>
    </xf>
    <xf numFmtId="0" fontId="3" fillId="2" borderId="28" xfId="0" applyFont="1" applyFill="1" applyBorder="1" applyAlignment="1" applyProtection="1">
      <alignment horizontal="center"/>
      <protection locked="0"/>
    </xf>
    <xf numFmtId="0" fontId="3" fillId="2" borderId="29" xfId="0" applyFont="1" applyFill="1" applyBorder="1" applyAlignment="1" applyProtection="1">
      <alignment horizontal="center"/>
      <protection locked="0"/>
    </xf>
    <xf numFmtId="0" fontId="24" fillId="0" borderId="23" xfId="0" applyFont="1" applyBorder="1" applyAlignment="1" applyProtection="1">
      <alignment horizontal="left" vertical="center" wrapText="1"/>
      <protection locked="0"/>
    </xf>
    <xf numFmtId="0" fontId="24" fillId="5" borderId="23" xfId="0" applyFont="1" applyFill="1" applyBorder="1" applyAlignment="1">
      <alignment horizontal="left" vertical="center" wrapText="1"/>
    </xf>
    <xf numFmtId="0" fontId="3" fillId="2" borderId="23" xfId="0" applyFont="1" applyFill="1" applyBorder="1" applyAlignment="1" applyProtection="1">
      <alignment horizontal="center"/>
      <protection locked="0"/>
    </xf>
    <xf numFmtId="0" fontId="22" fillId="0" borderId="23" xfId="0" applyFont="1" applyBorder="1" applyAlignment="1" applyProtection="1">
      <alignment horizontal="left" vertical="top" wrapText="1"/>
      <protection locked="0"/>
    </xf>
    <xf numFmtId="0" fontId="9" fillId="5" borderId="12" xfId="0" applyFont="1" applyFill="1" applyBorder="1" applyAlignment="1" applyProtection="1">
      <alignment horizontal="center" vertical="center" wrapText="1"/>
      <protection hidden="1"/>
    </xf>
    <xf numFmtId="0" fontId="9" fillId="5" borderId="17" xfId="0" applyFont="1" applyFill="1" applyBorder="1" applyAlignment="1" applyProtection="1">
      <alignment horizontal="center" vertical="center" wrapText="1"/>
      <protection hidden="1"/>
    </xf>
    <xf numFmtId="0" fontId="9" fillId="5" borderId="10" xfId="0" applyFont="1" applyFill="1" applyBorder="1" applyAlignment="1" applyProtection="1">
      <alignment horizontal="center" vertical="center" wrapText="1"/>
      <protection hidden="1"/>
    </xf>
    <xf numFmtId="0" fontId="9" fillId="5" borderId="11" xfId="0" applyFont="1" applyFill="1" applyBorder="1" applyAlignment="1" applyProtection="1">
      <alignment horizontal="center" vertical="center" wrapText="1"/>
      <protection hidden="1"/>
    </xf>
    <xf numFmtId="0" fontId="3" fillId="3" borderId="3" xfId="0" applyFont="1" applyFill="1" applyBorder="1" applyAlignment="1" applyProtection="1">
      <alignment horizontal="left" vertical="center" wrapText="1"/>
      <protection hidden="1"/>
    </xf>
    <xf numFmtId="0" fontId="3" fillId="3" borderId="5" xfId="0" applyFont="1" applyFill="1" applyBorder="1" applyAlignment="1" applyProtection="1">
      <alignment horizontal="left" vertical="center" wrapText="1"/>
      <protection hidden="1"/>
    </xf>
    <xf numFmtId="0" fontId="9" fillId="5" borderId="9" xfId="0" applyFont="1" applyFill="1" applyBorder="1" applyAlignment="1" applyProtection="1">
      <alignment horizontal="center" vertical="center" wrapText="1"/>
      <protection hidden="1"/>
    </xf>
    <xf numFmtId="0" fontId="9" fillId="5" borderId="16" xfId="0" applyFont="1" applyFill="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indent="1"/>
      <protection hidden="1"/>
    </xf>
    <xf numFmtId="0" fontId="6" fillId="4" borderId="4" xfId="0" applyFont="1" applyFill="1" applyBorder="1" applyAlignment="1" applyProtection="1">
      <alignment horizontal="left" vertical="center" wrapText="1" indent="1"/>
      <protection hidden="1"/>
    </xf>
    <xf numFmtId="0" fontId="6" fillId="4" borderId="5" xfId="0" applyFont="1" applyFill="1" applyBorder="1" applyAlignment="1" applyProtection="1">
      <alignment horizontal="left" vertical="center" wrapText="1" indent="1"/>
      <protection hidden="1"/>
    </xf>
    <xf numFmtId="0" fontId="9" fillId="5" borderId="13" xfId="0" applyFont="1" applyFill="1" applyBorder="1" applyAlignment="1" applyProtection="1">
      <alignment horizontal="center" vertical="center" wrapText="1"/>
      <protection hidden="1"/>
    </xf>
    <xf numFmtId="0" fontId="9" fillId="5" borderId="18" xfId="0" applyFont="1" applyFill="1" applyBorder="1" applyAlignment="1" applyProtection="1">
      <alignment horizontal="center" vertical="center" wrapText="1"/>
      <protection hidden="1"/>
    </xf>
    <xf numFmtId="0" fontId="9" fillId="5" borderId="12"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9" fillId="5" borderId="6" xfId="0" applyFont="1" applyFill="1" applyBorder="1" applyAlignment="1" applyProtection="1">
      <alignment horizontal="center" vertical="center" wrapText="1"/>
      <protection hidden="1"/>
    </xf>
    <xf numFmtId="0" fontId="9" fillId="5" borderId="14" xfId="0" applyFont="1" applyFill="1" applyBorder="1" applyAlignment="1" applyProtection="1">
      <alignment horizontal="center" vertical="center" wrapText="1"/>
      <protection hidden="1"/>
    </xf>
    <xf numFmtId="0" fontId="10" fillId="5" borderId="7" xfId="0" applyFont="1" applyFill="1" applyBorder="1" applyAlignment="1" applyProtection="1">
      <alignment horizontal="center" vertical="center" wrapText="1"/>
      <protection hidden="1"/>
    </xf>
    <xf numFmtId="0" fontId="10" fillId="5" borderId="15" xfId="0" applyFont="1" applyFill="1" applyBorder="1" applyAlignment="1" applyProtection="1">
      <alignment horizontal="center" vertical="center" wrapText="1"/>
      <protection hidden="1"/>
    </xf>
    <xf numFmtId="0" fontId="9" fillId="5" borderId="7" xfId="0" applyFont="1" applyFill="1" applyBorder="1" applyAlignment="1" applyProtection="1">
      <alignment horizontal="center" vertical="center" wrapText="1"/>
      <protection hidden="1"/>
    </xf>
    <xf numFmtId="0" fontId="9" fillId="5" borderId="15" xfId="0" applyFont="1" applyFill="1" applyBorder="1" applyAlignment="1" applyProtection="1">
      <alignment horizontal="center" vertical="center" wrapText="1"/>
      <protection hidden="1"/>
    </xf>
    <xf numFmtId="0" fontId="26" fillId="2" borderId="23" xfId="0" applyFont="1" applyFill="1" applyBorder="1" applyAlignment="1">
      <alignment horizontal="left" vertical="center" wrapText="1"/>
    </xf>
    <xf numFmtId="0" fontId="24" fillId="2" borderId="23" xfId="0" applyFont="1" applyFill="1" applyBorder="1" applyAlignment="1">
      <alignment horizontal="left" vertical="center" wrapText="1"/>
    </xf>
    <xf numFmtId="0" fontId="20" fillId="0" borderId="14" xfId="0" applyFont="1" applyBorder="1" applyAlignment="1">
      <alignment horizontal="left" vertical="center" wrapText="1"/>
    </xf>
    <xf numFmtId="0" fontId="20" fillId="0" borderId="15" xfId="0" applyFont="1" applyBorder="1" applyAlignment="1">
      <alignment horizontal="left" vertical="center" wrapText="1"/>
    </xf>
    <xf numFmtId="0" fontId="19" fillId="0" borderId="6" xfId="0" applyFont="1" applyBorder="1" applyAlignment="1">
      <alignment vertical="center" wrapText="1"/>
    </xf>
    <xf numFmtId="0" fontId="19" fillId="0" borderId="7" xfId="0" applyFont="1" applyBorder="1" applyAlignment="1">
      <alignment vertical="center" wrapText="1"/>
    </xf>
    <xf numFmtId="0" fontId="20" fillId="0" borderId="22" xfId="0" applyFont="1" applyBorder="1" applyAlignment="1">
      <alignment horizontal="left" vertical="center" wrapText="1"/>
    </xf>
    <xf numFmtId="0" fontId="20" fillId="0" borderId="23" xfId="0" applyFont="1" applyBorder="1" applyAlignment="1">
      <alignment horizontal="left" vertical="center" wrapText="1"/>
    </xf>
  </cellXfs>
  <cellStyles count="5">
    <cellStyle name="Lien hypertexte" xfId="2" builtinId="8"/>
    <cellStyle name="Milliers" xfId="1" builtinId="3"/>
    <cellStyle name="Monétaire" xfId="4" builtinId="4"/>
    <cellStyle name="Normal" xfId="0" builtinId="0"/>
    <cellStyle name="Pourcentage" xfId="3" builtinId="5"/>
  </cellStyles>
  <dxfs count="11">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s>
  <tableStyles count="0" defaultTableStyle="TableStyleMedium2" defaultPivotStyle="PivotStyleLight16"/>
  <colors>
    <mruColors>
      <color rgb="FF0000FF"/>
      <color rgb="FFA5C3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351864</xdr:colOff>
      <xdr:row>1</xdr:row>
      <xdr:rowOff>227960</xdr:rowOff>
    </xdr:from>
    <xdr:to>
      <xdr:col>6</xdr:col>
      <xdr:colOff>1961589</xdr:colOff>
      <xdr:row>2</xdr:row>
      <xdr:rowOff>161285</xdr:rowOff>
    </xdr:to>
    <xdr:pic>
      <xdr:nvPicPr>
        <xdr:cNvPr id="4" name="Image 3">
          <a:extLst>
            <a:ext uri="{FF2B5EF4-FFF2-40B4-BE49-F238E27FC236}">
              <a16:creationId xmlns:a16="http://schemas.microsoft.com/office/drawing/2014/main" id="{2D4D11F2-C504-4C07-BD0C-0784FA3D67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43439" y="342260"/>
          <a:ext cx="1609725" cy="3810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838200</xdr:colOff>
          <xdr:row>14</xdr:row>
          <xdr:rowOff>114300</xdr:rowOff>
        </xdr:from>
        <xdr:to>
          <xdr:col>6</xdr:col>
          <xdr:colOff>190500</xdr:colOff>
          <xdr:row>14</xdr:row>
          <xdr:rowOff>342900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14</xdr:row>
          <xdr:rowOff>133350</xdr:rowOff>
        </xdr:from>
        <xdr:to>
          <xdr:col>6</xdr:col>
          <xdr:colOff>1104900</xdr:colOff>
          <xdr:row>14</xdr:row>
          <xdr:rowOff>342900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838200</xdr:colOff>
          <xdr:row>25</xdr:row>
          <xdr:rowOff>66675</xdr:rowOff>
        </xdr:from>
        <xdr:to>
          <xdr:col>6</xdr:col>
          <xdr:colOff>190500</xdr:colOff>
          <xdr:row>25</xdr:row>
          <xdr:rowOff>295275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25</xdr:row>
          <xdr:rowOff>85725</xdr:rowOff>
        </xdr:from>
        <xdr:to>
          <xdr:col>6</xdr:col>
          <xdr:colOff>1104900</xdr:colOff>
          <xdr:row>25</xdr:row>
          <xdr:rowOff>295275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838200</xdr:colOff>
          <xdr:row>24</xdr:row>
          <xdr:rowOff>66675</xdr:rowOff>
        </xdr:from>
        <xdr:to>
          <xdr:col>6</xdr:col>
          <xdr:colOff>190500</xdr:colOff>
          <xdr:row>24</xdr:row>
          <xdr:rowOff>295275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24</xdr:row>
          <xdr:rowOff>85725</xdr:rowOff>
        </xdr:from>
        <xdr:to>
          <xdr:col>6</xdr:col>
          <xdr:colOff>1104900</xdr:colOff>
          <xdr:row>24</xdr:row>
          <xdr:rowOff>295275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26</xdr:row>
          <xdr:rowOff>428625</xdr:rowOff>
        </xdr:from>
        <xdr:to>
          <xdr:col>1</xdr:col>
          <xdr:colOff>714375</xdr:colOff>
          <xdr:row>27</xdr:row>
          <xdr:rowOff>295275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27</xdr:row>
          <xdr:rowOff>180975</xdr:rowOff>
        </xdr:from>
        <xdr:to>
          <xdr:col>1</xdr:col>
          <xdr:colOff>714375</xdr:colOff>
          <xdr:row>28</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1504950</xdr:colOff>
          <xdr:row>40</xdr:row>
          <xdr:rowOff>200025</xdr:rowOff>
        </xdr:from>
        <xdr:to>
          <xdr:col>6</xdr:col>
          <xdr:colOff>1504950</xdr:colOff>
          <xdr:row>40</xdr:row>
          <xdr:rowOff>200025</xdr:rowOff>
        </xdr:to>
        <xdr:sp macro="" textlink="">
          <xdr:nvSpPr>
            <xdr:cNvPr id="2069" name="Button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r-CA" sz="1000" b="0" i="0" u="none" strike="noStrike" baseline="0">
                  <a:solidFill>
                    <a:srgbClr val="000000"/>
                  </a:solidFill>
                  <a:latin typeface="Arial"/>
                  <a:cs typeface="Arial"/>
                </a:rPr>
                <a:t>+</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15</xdr:col>
      <xdr:colOff>1083928</xdr:colOff>
      <xdr:row>1</xdr:row>
      <xdr:rowOff>268781</xdr:rowOff>
    </xdr:from>
    <xdr:to>
      <xdr:col>16</xdr:col>
      <xdr:colOff>1241772</xdr:colOff>
      <xdr:row>2</xdr:row>
      <xdr:rowOff>202106</xdr:rowOff>
    </xdr:to>
    <xdr:pic>
      <xdr:nvPicPr>
        <xdr:cNvPr id="2" name="Image 1">
          <a:extLst>
            <a:ext uri="{FF2B5EF4-FFF2-40B4-BE49-F238E27FC236}">
              <a16:creationId xmlns:a16="http://schemas.microsoft.com/office/drawing/2014/main" id="{EF5CACEE-17E0-4D08-B868-5A96A0F838E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453321" y="377638"/>
          <a:ext cx="1613807" cy="3823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1113864</xdr:colOff>
      <xdr:row>1</xdr:row>
      <xdr:rowOff>168088</xdr:rowOff>
    </xdr:from>
    <xdr:to>
      <xdr:col>12</xdr:col>
      <xdr:colOff>1188063</xdr:colOff>
      <xdr:row>2</xdr:row>
      <xdr:rowOff>101413</xdr:rowOff>
    </xdr:to>
    <xdr:pic>
      <xdr:nvPicPr>
        <xdr:cNvPr id="4" name="Image 3">
          <a:extLst>
            <a:ext uri="{FF2B5EF4-FFF2-40B4-BE49-F238E27FC236}">
              <a16:creationId xmlns:a16="http://schemas.microsoft.com/office/drawing/2014/main" id="{5826FE4E-763E-4357-9448-1B494FCB59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91589" y="282388"/>
          <a:ext cx="1609725" cy="381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1971675</xdr:colOff>
      <xdr:row>1</xdr:row>
      <xdr:rowOff>104135</xdr:rowOff>
    </xdr:from>
    <xdr:to>
      <xdr:col>4</xdr:col>
      <xdr:colOff>624509</xdr:colOff>
      <xdr:row>2</xdr:row>
      <xdr:rowOff>37460</xdr:rowOff>
    </xdr:to>
    <xdr:pic>
      <xdr:nvPicPr>
        <xdr:cNvPr id="3" name="Image 1">
          <a:extLst>
            <a:ext uri="{FF2B5EF4-FFF2-40B4-BE49-F238E27FC236}">
              <a16:creationId xmlns:a16="http://schemas.microsoft.com/office/drawing/2014/main" id="{5007D2E0-D2A9-4E07-AA71-28CF0FE7C38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91275" y="218435"/>
          <a:ext cx="1609725" cy="3810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419100</xdr:colOff>
          <xdr:row>17</xdr:row>
          <xdr:rowOff>104775</xdr:rowOff>
        </xdr:from>
        <xdr:to>
          <xdr:col>4</xdr:col>
          <xdr:colOff>923925</xdr:colOff>
          <xdr:row>17</xdr:row>
          <xdr:rowOff>304800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6</xdr:row>
          <xdr:rowOff>104775</xdr:rowOff>
        </xdr:from>
        <xdr:to>
          <xdr:col>4</xdr:col>
          <xdr:colOff>923925</xdr:colOff>
          <xdr:row>6</xdr:row>
          <xdr:rowOff>304800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12</xdr:row>
          <xdr:rowOff>104775</xdr:rowOff>
        </xdr:from>
        <xdr:to>
          <xdr:col>4</xdr:col>
          <xdr:colOff>923925</xdr:colOff>
          <xdr:row>12</xdr:row>
          <xdr:rowOff>304800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11</xdr:row>
          <xdr:rowOff>104775</xdr:rowOff>
        </xdr:from>
        <xdr:to>
          <xdr:col>4</xdr:col>
          <xdr:colOff>914400</xdr:colOff>
          <xdr:row>11</xdr:row>
          <xdr:rowOff>304800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14</xdr:row>
          <xdr:rowOff>104775</xdr:rowOff>
        </xdr:from>
        <xdr:to>
          <xdr:col>4</xdr:col>
          <xdr:colOff>914400</xdr:colOff>
          <xdr:row>14</xdr:row>
          <xdr:rowOff>304800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18</xdr:row>
          <xdr:rowOff>104775</xdr:rowOff>
        </xdr:from>
        <xdr:to>
          <xdr:col>4</xdr:col>
          <xdr:colOff>923925</xdr:colOff>
          <xdr:row>18</xdr:row>
          <xdr:rowOff>304800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15</xdr:row>
          <xdr:rowOff>104775</xdr:rowOff>
        </xdr:from>
        <xdr:to>
          <xdr:col>4</xdr:col>
          <xdr:colOff>923925</xdr:colOff>
          <xdr:row>15</xdr:row>
          <xdr:rowOff>304800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1162050</xdr:colOff>
          <xdr:row>21</xdr:row>
          <xdr:rowOff>104775</xdr:rowOff>
        </xdr:from>
        <xdr:to>
          <xdr:col>3</xdr:col>
          <xdr:colOff>2190750</xdr:colOff>
          <xdr:row>22</xdr:row>
          <xdr:rowOff>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J'accepte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8</xdr:row>
          <xdr:rowOff>104775</xdr:rowOff>
        </xdr:from>
        <xdr:to>
          <xdr:col>4</xdr:col>
          <xdr:colOff>923925</xdr:colOff>
          <xdr:row>8</xdr:row>
          <xdr:rowOff>304800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7</xdr:row>
          <xdr:rowOff>104775</xdr:rowOff>
        </xdr:from>
        <xdr:to>
          <xdr:col>4</xdr:col>
          <xdr:colOff>923925</xdr:colOff>
          <xdr:row>7</xdr:row>
          <xdr:rowOff>304800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16</xdr:row>
          <xdr:rowOff>171450</xdr:rowOff>
        </xdr:from>
        <xdr:to>
          <xdr:col>4</xdr:col>
          <xdr:colOff>923925</xdr:colOff>
          <xdr:row>16</xdr:row>
          <xdr:rowOff>371475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3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9</xdr:row>
          <xdr:rowOff>104775</xdr:rowOff>
        </xdr:from>
        <xdr:to>
          <xdr:col>4</xdr:col>
          <xdr:colOff>923925</xdr:colOff>
          <xdr:row>9</xdr:row>
          <xdr:rowOff>304800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13</xdr:row>
          <xdr:rowOff>104775</xdr:rowOff>
        </xdr:from>
        <xdr:to>
          <xdr:col>4</xdr:col>
          <xdr:colOff>923925</xdr:colOff>
          <xdr:row>13</xdr:row>
          <xdr:rowOff>304800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3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10</xdr:row>
          <xdr:rowOff>104775</xdr:rowOff>
        </xdr:from>
        <xdr:to>
          <xdr:col>4</xdr:col>
          <xdr:colOff>914400</xdr:colOff>
          <xdr:row>10</xdr:row>
          <xdr:rowOff>304800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3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Oui</a:t>
              </a:r>
            </a:p>
          </xdr:txBody>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quebec.ca/gouvernement/gestion-municipale/organisation-municipale/decret-population"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hyperlink" Target="https://www.quebec.ca/habitation-territoire/amenagement-developpement-territoires/developpement/indice-vitalite-economique" TargetMode="External"/><Relationship Id="rId7" Type="http://schemas.openxmlformats.org/officeDocument/2006/relationships/comments" Target="../comments2.xml"/><Relationship Id="rId2" Type="http://schemas.openxmlformats.org/officeDocument/2006/relationships/hyperlink" Target="https://www.quebec.ca/habitation-territoire/amenagement-developpement-territoires/developpement/indice-vitalite-economique" TargetMode="External"/><Relationship Id="rId1" Type="http://schemas.openxmlformats.org/officeDocument/2006/relationships/hyperlink" Target="https://www.quebec.ca/habitation-territoire/amenagement-developpement-territoires/developpement/indice-vitalite-economique"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 Type="http://schemas.openxmlformats.org/officeDocument/2006/relationships/drawing" Target="../drawings/drawing4.xml"/><Relationship Id="rId16" Type="http://schemas.openxmlformats.org/officeDocument/2006/relationships/ctrlProp" Target="../ctrlProps/ctrlProp22.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5" Type="http://schemas.openxmlformats.org/officeDocument/2006/relationships/ctrlProp" Target="../ctrlProps/ctrlProp2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D309B-1238-49DB-A7BA-E21ED331A904}">
  <sheetPr>
    <tabColor rgb="FFA5C33A"/>
    <pageSetUpPr fitToPage="1"/>
  </sheetPr>
  <dimension ref="B1:J41"/>
  <sheetViews>
    <sheetView showGridLines="0" tabSelected="1" zoomScale="85" zoomScaleNormal="85" zoomScaleSheetLayoutView="100" workbookViewId="0">
      <selection activeCell="B2" sqref="B2"/>
    </sheetView>
  </sheetViews>
  <sheetFormatPr baseColWidth="10" defaultColWidth="11.42578125" defaultRowHeight="14.25" x14ac:dyDescent="0.2"/>
  <cols>
    <col min="1" max="1" width="1.85546875" style="15" customWidth="1"/>
    <col min="2" max="2" width="21" style="15" customWidth="1"/>
    <col min="3" max="3" width="30.7109375" style="15" customWidth="1"/>
    <col min="4" max="4" width="28.85546875" style="16" customWidth="1"/>
    <col min="5" max="5" width="30.7109375" style="16" customWidth="1"/>
    <col min="6" max="6" width="18.7109375" style="17" customWidth="1"/>
    <col min="7" max="7" width="30.7109375" style="17" customWidth="1"/>
    <col min="8" max="9" width="11.42578125" style="15"/>
    <col min="10" max="10" width="15" style="15" hidden="1" customWidth="1"/>
    <col min="11" max="16384" width="11.42578125" style="15"/>
  </cols>
  <sheetData>
    <row r="1" spans="2:9" ht="9" customHeight="1" x14ac:dyDescent="0.2"/>
    <row r="2" spans="2:9" s="100" customFormat="1" ht="35.25" x14ac:dyDescent="0.25">
      <c r="B2" s="20" t="s">
        <v>40</v>
      </c>
      <c r="C2" s="21"/>
      <c r="D2" s="21"/>
      <c r="E2" s="21"/>
      <c r="F2" s="21"/>
      <c r="G2" s="21"/>
    </row>
    <row r="3" spans="2:9" s="100" customFormat="1" ht="35.25" x14ac:dyDescent="0.25">
      <c r="B3" s="22" t="s">
        <v>150</v>
      </c>
      <c r="C3" s="21"/>
      <c r="D3" s="21"/>
      <c r="E3" s="21"/>
      <c r="F3" s="21"/>
      <c r="G3" s="21"/>
    </row>
    <row r="5" spans="2:9" ht="16.5" thickBot="1" x14ac:dyDescent="0.25">
      <c r="B5" s="101" t="s">
        <v>160</v>
      </c>
    </row>
    <row r="6" spans="2:9" ht="90.75" customHeight="1" thickBot="1" x14ac:dyDescent="0.25">
      <c r="B6" s="172" t="s">
        <v>162</v>
      </c>
      <c r="C6" s="173"/>
      <c r="D6" s="173"/>
      <c r="E6" s="173"/>
      <c r="F6" s="173"/>
      <c r="G6" s="174"/>
    </row>
    <row r="7" spans="2:9" x14ac:dyDescent="0.2">
      <c r="B7" s="102"/>
      <c r="C7" s="102"/>
      <c r="D7" s="103"/>
      <c r="E7" s="103"/>
      <c r="F7" s="102"/>
      <c r="G7" s="102"/>
    </row>
    <row r="8" spans="2:9" ht="20.100000000000001" customHeight="1" x14ac:dyDescent="0.2">
      <c r="B8" s="101" t="s">
        <v>39</v>
      </c>
      <c r="C8" s="102"/>
      <c r="D8" s="103"/>
      <c r="E8" s="103"/>
      <c r="F8" s="102"/>
      <c r="G8" s="102"/>
    </row>
    <row r="9" spans="2:9" ht="24" customHeight="1" x14ac:dyDescent="0.2">
      <c r="B9" s="178" t="s">
        <v>23</v>
      </c>
      <c r="C9" s="179"/>
      <c r="D9" s="179"/>
      <c r="E9" s="179"/>
      <c r="F9" s="179"/>
      <c r="G9" s="180"/>
    </row>
    <row r="10" spans="2:9" s="104" customFormat="1" ht="20.100000000000001" customHeight="1" x14ac:dyDescent="0.2">
      <c r="B10" s="181" t="s">
        <v>9</v>
      </c>
      <c r="C10" s="182"/>
      <c r="D10" s="182"/>
      <c r="E10" s="182"/>
      <c r="F10" s="182"/>
      <c r="G10" s="183"/>
      <c r="H10" s="105"/>
      <c r="I10" s="105"/>
    </row>
    <row r="11" spans="2:9" ht="30" customHeight="1" x14ac:dyDescent="0.2">
      <c r="B11" s="106" t="s">
        <v>21</v>
      </c>
      <c r="C11" s="19"/>
      <c r="D11" s="107" t="s">
        <v>22</v>
      </c>
      <c r="E11" s="19"/>
      <c r="F11" s="107" t="s">
        <v>12</v>
      </c>
      <c r="G11" s="19"/>
    </row>
    <row r="12" spans="2:9" ht="30" customHeight="1" x14ac:dyDescent="0.2">
      <c r="B12" s="108" t="s">
        <v>14</v>
      </c>
      <c r="C12" s="19"/>
      <c r="D12" s="107" t="s">
        <v>11</v>
      </c>
      <c r="E12" s="19"/>
      <c r="F12" s="107" t="s">
        <v>15</v>
      </c>
      <c r="G12" s="19"/>
    </row>
    <row r="13" spans="2:9" ht="30" customHeight="1" x14ac:dyDescent="0.2">
      <c r="B13" s="108" t="s">
        <v>16</v>
      </c>
      <c r="C13" s="19"/>
      <c r="D13" s="106" t="s">
        <v>20</v>
      </c>
      <c r="E13" s="19"/>
      <c r="F13" s="108" t="s">
        <v>17</v>
      </c>
      <c r="G13" s="19"/>
    </row>
    <row r="14" spans="2:9" ht="30" customHeight="1" x14ac:dyDescent="0.2">
      <c r="B14" s="184" t="s">
        <v>18</v>
      </c>
      <c r="C14" s="184"/>
      <c r="D14" s="116"/>
      <c r="E14" s="106" t="s">
        <v>19</v>
      </c>
      <c r="F14" s="189"/>
      <c r="G14" s="189"/>
    </row>
    <row r="15" spans="2:9" ht="38.25" customHeight="1" x14ac:dyDescent="0.2">
      <c r="B15" s="185" t="s">
        <v>157</v>
      </c>
      <c r="C15" s="186"/>
      <c r="D15" s="186"/>
      <c r="E15" s="186"/>
      <c r="F15" s="187"/>
      <c r="G15" s="188"/>
    </row>
    <row r="16" spans="2:9" ht="108.75" customHeight="1" x14ac:dyDescent="0.2">
      <c r="B16" s="175"/>
      <c r="C16" s="176"/>
      <c r="D16" s="176"/>
      <c r="E16" s="176"/>
      <c r="F16" s="176"/>
      <c r="G16" s="177"/>
    </row>
    <row r="17" spans="2:7" ht="6.75" customHeight="1" x14ac:dyDescent="0.2">
      <c r="B17" s="109"/>
      <c r="C17" s="109"/>
      <c r="D17" s="109"/>
      <c r="E17" s="109"/>
      <c r="F17" s="109"/>
      <c r="G17" s="109"/>
    </row>
    <row r="18" spans="2:7" ht="20.100000000000001" customHeight="1" x14ac:dyDescent="0.2">
      <c r="B18" s="101" t="s">
        <v>41</v>
      </c>
      <c r="C18" s="109"/>
      <c r="D18" s="109"/>
      <c r="E18" s="109"/>
      <c r="F18" s="109"/>
      <c r="G18" s="109"/>
    </row>
    <row r="19" spans="2:7" ht="40.5" customHeight="1" x14ac:dyDescent="0.2">
      <c r="B19" s="161" t="s">
        <v>37</v>
      </c>
      <c r="C19" s="161"/>
      <c r="D19" s="161"/>
      <c r="E19" s="161"/>
      <c r="F19" s="161"/>
      <c r="G19" s="161"/>
    </row>
    <row r="20" spans="2:7" ht="81" customHeight="1" x14ac:dyDescent="0.2">
      <c r="B20" s="192"/>
      <c r="C20" s="192"/>
      <c r="D20" s="192"/>
      <c r="E20" s="192"/>
      <c r="F20" s="192"/>
      <c r="G20" s="192"/>
    </row>
    <row r="21" spans="2:7" ht="30" customHeight="1" x14ac:dyDescent="0.2">
      <c r="B21" s="161" t="s">
        <v>36</v>
      </c>
      <c r="C21" s="161"/>
      <c r="D21" s="161"/>
      <c r="E21" s="161"/>
      <c r="F21" s="161"/>
      <c r="G21" s="161"/>
    </row>
    <row r="22" spans="2:7" ht="90" customHeight="1" x14ac:dyDescent="0.2">
      <c r="B22" s="162"/>
      <c r="C22" s="163"/>
      <c r="D22" s="163" t="s">
        <v>10</v>
      </c>
      <c r="E22" s="163"/>
      <c r="F22" s="163"/>
      <c r="G22" s="164"/>
    </row>
    <row r="23" spans="2:7" ht="41.25" customHeight="1" x14ac:dyDescent="0.2">
      <c r="B23" s="167" t="s">
        <v>152</v>
      </c>
      <c r="C23" s="168"/>
      <c r="D23" s="18"/>
      <c r="E23" s="167" t="s">
        <v>154</v>
      </c>
      <c r="F23" s="168"/>
      <c r="G23" s="18"/>
    </row>
    <row r="24" spans="2:7" ht="44.25" customHeight="1" x14ac:dyDescent="0.2">
      <c r="B24" s="167" t="s">
        <v>153</v>
      </c>
      <c r="C24" s="168"/>
      <c r="D24" s="18"/>
      <c r="E24" s="190" t="s">
        <v>186</v>
      </c>
      <c r="F24" s="190"/>
      <c r="G24" s="18"/>
    </row>
    <row r="25" spans="2:7" ht="30" customHeight="1" x14ac:dyDescent="0.2">
      <c r="B25" s="190" t="s">
        <v>155</v>
      </c>
      <c r="C25" s="190"/>
      <c r="D25" s="190"/>
      <c r="E25" s="190"/>
      <c r="F25" s="191"/>
      <c r="G25" s="191"/>
    </row>
    <row r="26" spans="2:7" ht="30" customHeight="1" x14ac:dyDescent="0.2">
      <c r="B26" s="190" t="s">
        <v>156</v>
      </c>
      <c r="C26" s="190"/>
      <c r="D26" s="190"/>
      <c r="E26" s="190"/>
      <c r="F26" s="191"/>
      <c r="G26" s="191"/>
    </row>
    <row r="27" spans="2:7" ht="34.5" customHeight="1" x14ac:dyDescent="0.2">
      <c r="B27" s="161" t="s">
        <v>173</v>
      </c>
      <c r="C27" s="161"/>
      <c r="D27" s="161"/>
      <c r="E27" s="161"/>
      <c r="F27" s="161"/>
      <c r="G27" s="161"/>
    </row>
    <row r="28" spans="2:7" ht="36.75" customHeight="1" x14ac:dyDescent="0.2">
      <c r="B28" s="167" t="s">
        <v>178</v>
      </c>
      <c r="C28" s="169"/>
      <c r="D28" s="169"/>
      <c r="E28" s="169"/>
      <c r="F28" s="169"/>
      <c r="G28" s="170"/>
    </row>
    <row r="29" spans="2:7" ht="25.5" x14ac:dyDescent="0.2">
      <c r="B29" s="171" t="s">
        <v>177</v>
      </c>
      <c r="C29" s="171"/>
      <c r="D29" s="171"/>
      <c r="E29" s="171"/>
      <c r="F29" s="111" t="s">
        <v>174</v>
      </c>
      <c r="G29" s="110" t="s">
        <v>175</v>
      </c>
    </row>
    <row r="30" spans="2:7" ht="20.100000000000001" customHeight="1" x14ac:dyDescent="0.2">
      <c r="B30" s="160"/>
      <c r="C30" s="160"/>
      <c r="D30" s="160"/>
      <c r="E30" s="160"/>
      <c r="F30" s="26"/>
      <c r="G30" s="27"/>
    </row>
    <row r="31" spans="2:7" ht="20.100000000000001" customHeight="1" x14ac:dyDescent="0.2">
      <c r="B31" s="160"/>
      <c r="C31" s="160"/>
      <c r="D31" s="160"/>
      <c r="E31" s="160"/>
      <c r="F31" s="25"/>
      <c r="G31" s="27"/>
    </row>
    <row r="32" spans="2:7" ht="20.100000000000001" customHeight="1" x14ac:dyDescent="0.2">
      <c r="B32" s="160"/>
      <c r="C32" s="160"/>
      <c r="D32" s="160"/>
      <c r="E32" s="160"/>
      <c r="F32" s="25"/>
      <c r="G32" s="27"/>
    </row>
    <row r="33" spans="2:7" ht="20.100000000000001" customHeight="1" x14ac:dyDescent="0.2">
      <c r="B33" s="160"/>
      <c r="C33" s="160"/>
      <c r="D33" s="160"/>
      <c r="E33" s="160"/>
      <c r="F33" s="25"/>
      <c r="G33" s="27"/>
    </row>
    <row r="34" spans="2:7" ht="20.100000000000001" customHeight="1" x14ac:dyDescent="0.2">
      <c r="B34" s="160"/>
      <c r="C34" s="160"/>
      <c r="D34" s="160"/>
      <c r="E34" s="160"/>
      <c r="F34" s="25"/>
      <c r="G34" s="27"/>
    </row>
    <row r="35" spans="2:7" ht="20.100000000000001" customHeight="1" x14ac:dyDescent="0.2">
      <c r="B35" s="160"/>
      <c r="C35" s="160"/>
      <c r="D35" s="160"/>
      <c r="E35" s="160"/>
      <c r="F35" s="25"/>
      <c r="G35" s="27"/>
    </row>
    <row r="36" spans="2:7" ht="20.100000000000001" customHeight="1" x14ac:dyDescent="0.2">
      <c r="B36" s="165" t="s">
        <v>176</v>
      </c>
      <c r="C36" s="166"/>
      <c r="D36" s="166"/>
      <c r="E36" s="166"/>
      <c r="F36" s="166"/>
      <c r="G36" s="28">
        <f>SUM(G30:G35)</f>
        <v>0</v>
      </c>
    </row>
    <row r="37" spans="2:7" ht="39" customHeight="1" x14ac:dyDescent="0.2">
      <c r="B37" s="161" t="s">
        <v>179</v>
      </c>
      <c r="C37" s="161"/>
      <c r="D37" s="161"/>
      <c r="E37" s="161"/>
      <c r="F37" s="161"/>
      <c r="G37" s="161"/>
    </row>
    <row r="38" spans="2:7" ht="39" customHeight="1" x14ac:dyDescent="0.2">
      <c r="B38" s="167" t="s">
        <v>188</v>
      </c>
      <c r="C38" s="168"/>
      <c r="D38" s="35"/>
      <c r="E38" s="167" t="s">
        <v>190</v>
      </c>
      <c r="F38" s="168"/>
      <c r="G38" s="35"/>
    </row>
    <row r="39" spans="2:7" ht="90" customHeight="1" x14ac:dyDescent="0.2">
      <c r="B39" s="162" t="s">
        <v>189</v>
      </c>
      <c r="C39" s="163"/>
      <c r="D39" s="163" t="s">
        <v>10</v>
      </c>
      <c r="E39" s="163"/>
      <c r="F39" s="163"/>
      <c r="G39" s="164"/>
    </row>
    <row r="40" spans="2:7" ht="30" customHeight="1" x14ac:dyDescent="0.2">
      <c r="B40" s="161" t="s">
        <v>191</v>
      </c>
      <c r="C40" s="161"/>
      <c r="D40" s="161"/>
      <c r="E40" s="161"/>
      <c r="F40" s="161"/>
      <c r="G40" s="161"/>
    </row>
    <row r="41" spans="2:7" ht="90" customHeight="1" x14ac:dyDescent="0.2">
      <c r="B41" s="162"/>
      <c r="C41" s="163"/>
      <c r="D41" s="163"/>
      <c r="E41" s="163"/>
      <c r="F41" s="163"/>
      <c r="G41" s="164"/>
    </row>
  </sheetData>
  <sheetProtection algorithmName="SHA-512" hashValue="eQEa5J//mMIM2+ps2z+G5e2bm+/YxdkgbsQimWuK8V/DxQBtS8sLbqMjWiyuI5OWtM1iM5z7Pudr89msSxOVOg==" saltValue="nsTFjYec5CuXo2dz1rbZog==" spinCount="100000" sheet="1" objects="1" scenarios="1"/>
  <mergeCells count="36">
    <mergeCell ref="B26:E26"/>
    <mergeCell ref="F26:G26"/>
    <mergeCell ref="B25:E25"/>
    <mergeCell ref="F25:G25"/>
    <mergeCell ref="B20:G20"/>
    <mergeCell ref="B21:G21"/>
    <mergeCell ref="B24:C24"/>
    <mergeCell ref="E24:F24"/>
    <mergeCell ref="B22:G22"/>
    <mergeCell ref="B23:C23"/>
    <mergeCell ref="B6:G6"/>
    <mergeCell ref="E23:F23"/>
    <mergeCell ref="B16:G16"/>
    <mergeCell ref="B19:G19"/>
    <mergeCell ref="B9:G9"/>
    <mergeCell ref="B10:G10"/>
    <mergeCell ref="B14:C14"/>
    <mergeCell ref="B15:E15"/>
    <mergeCell ref="F15:G15"/>
    <mergeCell ref="F14:G14"/>
    <mergeCell ref="B27:G27"/>
    <mergeCell ref="B28:G28"/>
    <mergeCell ref="B29:E29"/>
    <mergeCell ref="B30:E30"/>
    <mergeCell ref="B31:E31"/>
    <mergeCell ref="B32:E32"/>
    <mergeCell ref="B40:G40"/>
    <mergeCell ref="B41:G41"/>
    <mergeCell ref="B33:E33"/>
    <mergeCell ref="B34:E34"/>
    <mergeCell ref="B35:E35"/>
    <mergeCell ref="B36:F36"/>
    <mergeCell ref="B37:G37"/>
    <mergeCell ref="B39:G39"/>
    <mergeCell ref="B38:C38"/>
    <mergeCell ref="E38:F38"/>
  </mergeCells>
  <pageMargins left="0.23622047244094491" right="0.23622047244094491" top="0.74803149606299213" bottom="0.74803149606299213" header="0.31496062992125984" footer="0.31496062992125984"/>
  <pageSetup paperSize="5" fitToHeight="0" orientation="landscape" r:id="rId1"/>
  <headerFooter>
    <oddHeader>&amp;L&amp;8&amp;F&amp;C&amp;8&amp;A &amp;R&amp;8&amp;D</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60" r:id="rId4" name="Check Box 12">
              <controlPr defaultSize="0" autoFill="0" autoLine="0" autoPict="0">
                <anchor moveWithCells="1">
                  <from>
                    <xdr:col>5</xdr:col>
                    <xdr:colOff>838200</xdr:colOff>
                    <xdr:row>14</xdr:row>
                    <xdr:rowOff>114300</xdr:rowOff>
                  </from>
                  <to>
                    <xdr:col>6</xdr:col>
                    <xdr:colOff>190500</xdr:colOff>
                    <xdr:row>14</xdr:row>
                    <xdr:rowOff>342900</xdr:rowOff>
                  </to>
                </anchor>
              </controlPr>
            </control>
          </mc:Choice>
        </mc:AlternateContent>
        <mc:AlternateContent xmlns:mc="http://schemas.openxmlformats.org/markup-compatibility/2006">
          <mc:Choice Requires="x14">
            <control shapeId="2061" r:id="rId5" name="Check Box 13">
              <controlPr defaultSize="0" autoFill="0" autoLine="0" autoPict="0">
                <anchor moveWithCells="1">
                  <from>
                    <xdr:col>6</xdr:col>
                    <xdr:colOff>561975</xdr:colOff>
                    <xdr:row>14</xdr:row>
                    <xdr:rowOff>133350</xdr:rowOff>
                  </from>
                  <to>
                    <xdr:col>6</xdr:col>
                    <xdr:colOff>1104900</xdr:colOff>
                    <xdr:row>14</xdr:row>
                    <xdr:rowOff>342900</xdr:rowOff>
                  </to>
                </anchor>
              </controlPr>
            </control>
          </mc:Choice>
        </mc:AlternateContent>
        <mc:AlternateContent xmlns:mc="http://schemas.openxmlformats.org/markup-compatibility/2006">
          <mc:Choice Requires="x14">
            <control shapeId="2062" r:id="rId6" name="Check Box 14">
              <controlPr defaultSize="0" autoFill="0" autoLine="0" autoPict="0">
                <anchor moveWithCells="1">
                  <from>
                    <xdr:col>5</xdr:col>
                    <xdr:colOff>838200</xdr:colOff>
                    <xdr:row>25</xdr:row>
                    <xdr:rowOff>66675</xdr:rowOff>
                  </from>
                  <to>
                    <xdr:col>6</xdr:col>
                    <xdr:colOff>190500</xdr:colOff>
                    <xdr:row>25</xdr:row>
                    <xdr:rowOff>295275</xdr:rowOff>
                  </to>
                </anchor>
              </controlPr>
            </control>
          </mc:Choice>
        </mc:AlternateContent>
        <mc:AlternateContent xmlns:mc="http://schemas.openxmlformats.org/markup-compatibility/2006">
          <mc:Choice Requires="x14">
            <control shapeId="2063" r:id="rId7" name="Check Box 15">
              <controlPr defaultSize="0" autoFill="0" autoLine="0" autoPict="0">
                <anchor moveWithCells="1">
                  <from>
                    <xdr:col>6</xdr:col>
                    <xdr:colOff>561975</xdr:colOff>
                    <xdr:row>25</xdr:row>
                    <xdr:rowOff>85725</xdr:rowOff>
                  </from>
                  <to>
                    <xdr:col>6</xdr:col>
                    <xdr:colOff>1104900</xdr:colOff>
                    <xdr:row>25</xdr:row>
                    <xdr:rowOff>295275</xdr:rowOff>
                  </to>
                </anchor>
              </controlPr>
            </control>
          </mc:Choice>
        </mc:AlternateContent>
        <mc:AlternateContent xmlns:mc="http://schemas.openxmlformats.org/markup-compatibility/2006">
          <mc:Choice Requires="x14">
            <control shapeId="2064" r:id="rId8" name="Check Box 16">
              <controlPr defaultSize="0" autoFill="0" autoLine="0" autoPict="0">
                <anchor moveWithCells="1">
                  <from>
                    <xdr:col>5</xdr:col>
                    <xdr:colOff>838200</xdr:colOff>
                    <xdr:row>24</xdr:row>
                    <xdr:rowOff>66675</xdr:rowOff>
                  </from>
                  <to>
                    <xdr:col>6</xdr:col>
                    <xdr:colOff>190500</xdr:colOff>
                    <xdr:row>24</xdr:row>
                    <xdr:rowOff>295275</xdr:rowOff>
                  </to>
                </anchor>
              </controlPr>
            </control>
          </mc:Choice>
        </mc:AlternateContent>
        <mc:AlternateContent xmlns:mc="http://schemas.openxmlformats.org/markup-compatibility/2006">
          <mc:Choice Requires="x14">
            <control shapeId="2065" r:id="rId9" name="Check Box 17">
              <controlPr defaultSize="0" autoFill="0" autoLine="0" autoPict="0">
                <anchor moveWithCells="1">
                  <from>
                    <xdr:col>6</xdr:col>
                    <xdr:colOff>561975</xdr:colOff>
                    <xdr:row>24</xdr:row>
                    <xdr:rowOff>85725</xdr:rowOff>
                  </from>
                  <to>
                    <xdr:col>6</xdr:col>
                    <xdr:colOff>1104900</xdr:colOff>
                    <xdr:row>24</xdr:row>
                    <xdr:rowOff>295275</xdr:rowOff>
                  </to>
                </anchor>
              </controlPr>
            </control>
          </mc:Choice>
        </mc:AlternateContent>
        <mc:AlternateContent xmlns:mc="http://schemas.openxmlformats.org/markup-compatibility/2006">
          <mc:Choice Requires="x14">
            <control shapeId="2066" r:id="rId10" name="Check Box 18">
              <controlPr defaultSize="0" autoFill="0" autoLine="0" autoPict="0">
                <anchor moveWithCells="1">
                  <from>
                    <xdr:col>1</xdr:col>
                    <xdr:colOff>409575</xdr:colOff>
                    <xdr:row>26</xdr:row>
                    <xdr:rowOff>428625</xdr:rowOff>
                  </from>
                  <to>
                    <xdr:col>1</xdr:col>
                    <xdr:colOff>714375</xdr:colOff>
                    <xdr:row>27</xdr:row>
                    <xdr:rowOff>295275</xdr:rowOff>
                  </to>
                </anchor>
              </controlPr>
            </control>
          </mc:Choice>
        </mc:AlternateContent>
        <mc:AlternateContent xmlns:mc="http://schemas.openxmlformats.org/markup-compatibility/2006">
          <mc:Choice Requires="x14">
            <control shapeId="2067" r:id="rId11" name="Check Box 19">
              <controlPr defaultSize="0" autoFill="0" autoLine="0" autoPict="0">
                <anchor moveWithCells="1">
                  <from>
                    <xdr:col>1</xdr:col>
                    <xdr:colOff>409575</xdr:colOff>
                    <xdr:row>27</xdr:row>
                    <xdr:rowOff>180975</xdr:rowOff>
                  </from>
                  <to>
                    <xdr:col>1</xdr:col>
                    <xdr:colOff>714375</xdr:colOff>
                    <xdr:row>28</xdr:row>
                    <xdr:rowOff>0</xdr:rowOff>
                  </to>
                </anchor>
              </controlPr>
            </control>
          </mc:Choice>
        </mc:AlternateContent>
        <mc:AlternateContent xmlns:mc="http://schemas.openxmlformats.org/markup-compatibility/2006">
          <mc:Choice Requires="x14">
            <control shapeId="2069" r:id="rId12" name="Button 21">
              <controlPr defaultSize="0" print="0" autoFill="0" autoPict="0">
                <anchor moveWithCells="1" sizeWithCells="1">
                  <from>
                    <xdr:col>6</xdr:col>
                    <xdr:colOff>1504950</xdr:colOff>
                    <xdr:row>40</xdr:row>
                    <xdr:rowOff>200025</xdr:rowOff>
                  </from>
                  <to>
                    <xdr:col>6</xdr:col>
                    <xdr:colOff>1504950</xdr:colOff>
                    <xdr:row>40</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E75C7-6D70-47C3-BDE5-FC25074993CF}">
  <sheetPr>
    <tabColor rgb="FFA5C33A"/>
    <pageSetUpPr fitToPage="1"/>
  </sheetPr>
  <dimension ref="B1:Q31"/>
  <sheetViews>
    <sheetView showGridLines="0" zoomScale="85" zoomScaleNormal="85" zoomScaleSheetLayoutView="100" workbookViewId="0">
      <selection activeCell="B2" sqref="B2"/>
    </sheetView>
  </sheetViews>
  <sheetFormatPr baseColWidth="10" defaultColWidth="11.42578125" defaultRowHeight="14.25" x14ac:dyDescent="0.2"/>
  <cols>
    <col min="1" max="1" width="1.85546875" style="1" customWidth="1"/>
    <col min="2" max="2" width="26.85546875" style="1" customWidth="1"/>
    <col min="3" max="3" width="30.7109375" style="1" customWidth="1"/>
    <col min="4" max="4" width="21.42578125" style="2" customWidth="1"/>
    <col min="5" max="5" width="18.7109375" style="3" customWidth="1"/>
    <col min="6" max="6" width="22.7109375" style="3" customWidth="1"/>
    <col min="7" max="7" width="15.7109375" style="1" customWidth="1"/>
    <col min="8" max="8" width="16.5703125" style="1" customWidth="1"/>
    <col min="9" max="9" width="15" style="1" customWidth="1"/>
    <col min="10" max="10" width="14.5703125" style="1" customWidth="1"/>
    <col min="11" max="11" width="14.7109375" style="1" customWidth="1"/>
    <col min="12" max="12" width="15.140625" style="64" customWidth="1"/>
    <col min="13" max="13" width="11.42578125" style="64"/>
    <col min="14" max="14" width="12.28515625" style="64" customWidth="1"/>
    <col min="15" max="15" width="13.28515625" style="1" customWidth="1"/>
    <col min="16" max="16" width="21.85546875" style="1" customWidth="1"/>
    <col min="17" max="17" width="22" style="1" customWidth="1"/>
    <col min="18" max="18" width="19.28515625" style="1" customWidth="1"/>
    <col min="19" max="16384" width="11.42578125" style="1"/>
  </cols>
  <sheetData>
    <row r="1" spans="2:17" s="64" customFormat="1" ht="9" customHeight="1" x14ac:dyDescent="0.2">
      <c r="D1" s="65"/>
      <c r="E1" s="66"/>
      <c r="F1" s="66"/>
    </row>
    <row r="2" spans="2:17" s="69" customFormat="1" ht="35.25" customHeight="1" x14ac:dyDescent="0.25">
      <c r="B2" s="67" t="s">
        <v>42</v>
      </c>
      <c r="C2" s="67"/>
      <c r="D2" s="67"/>
      <c r="E2" s="67"/>
      <c r="F2" s="67"/>
      <c r="G2" s="67"/>
      <c r="H2" s="67"/>
      <c r="I2" s="67"/>
      <c r="J2" s="67"/>
      <c r="K2" s="67"/>
      <c r="L2" s="67"/>
      <c r="M2" s="67"/>
      <c r="N2" s="67"/>
      <c r="O2" s="67"/>
      <c r="P2" s="67"/>
      <c r="Q2" s="67"/>
    </row>
    <row r="3" spans="2:17" s="69" customFormat="1" ht="35.25" customHeight="1" x14ac:dyDescent="0.25">
      <c r="B3" s="70" t="s">
        <v>150</v>
      </c>
      <c r="C3" s="70"/>
      <c r="D3" s="70"/>
      <c r="E3" s="70"/>
      <c r="F3" s="70"/>
      <c r="G3" s="70"/>
      <c r="H3" s="70"/>
      <c r="I3" s="70"/>
      <c r="J3" s="70"/>
      <c r="K3" s="70"/>
      <c r="L3" s="70"/>
      <c r="M3" s="70"/>
      <c r="N3" s="70"/>
      <c r="O3" s="70"/>
      <c r="P3" s="70"/>
      <c r="Q3" s="70"/>
    </row>
    <row r="4" spans="2:17" s="64" customFormat="1" x14ac:dyDescent="0.2">
      <c r="D4" s="65"/>
      <c r="E4" s="66"/>
      <c r="F4" s="66"/>
    </row>
    <row r="5" spans="2:17" s="64" customFormat="1" ht="15.75" x14ac:dyDescent="0.2">
      <c r="B5" s="97" t="s">
        <v>196</v>
      </c>
      <c r="D5" s="65"/>
      <c r="E5" s="66"/>
      <c r="F5" s="66"/>
    </row>
    <row r="6" spans="2:17" s="64" customFormat="1" ht="115.5" customHeight="1" x14ac:dyDescent="0.2">
      <c r="B6" s="98" t="s">
        <v>149</v>
      </c>
      <c r="C6" s="98" t="s">
        <v>13</v>
      </c>
      <c r="D6" s="99" t="s">
        <v>45</v>
      </c>
      <c r="E6" s="98" t="s">
        <v>181</v>
      </c>
      <c r="F6" s="98" t="s">
        <v>167</v>
      </c>
      <c r="G6" s="98" t="s">
        <v>147</v>
      </c>
      <c r="H6" s="98" t="s">
        <v>165</v>
      </c>
      <c r="I6" s="98" t="s">
        <v>168</v>
      </c>
      <c r="J6" s="98" t="s">
        <v>182</v>
      </c>
      <c r="K6" s="98" t="s">
        <v>183</v>
      </c>
      <c r="L6" s="98" t="s">
        <v>166</v>
      </c>
      <c r="M6" s="98" t="s">
        <v>29</v>
      </c>
      <c r="N6" s="98" t="s">
        <v>46</v>
      </c>
      <c r="O6" s="98" t="s">
        <v>24</v>
      </c>
      <c r="P6" s="98" t="s">
        <v>151</v>
      </c>
      <c r="Q6" s="98" t="s">
        <v>25</v>
      </c>
    </row>
    <row r="7" spans="2:17" ht="30" customHeight="1" x14ac:dyDescent="0.2">
      <c r="B7" s="30"/>
      <c r="C7" s="30"/>
      <c r="D7" s="30"/>
      <c r="E7" s="143"/>
      <c r="F7" s="31"/>
      <c r="G7" s="30"/>
      <c r="H7" s="30"/>
      <c r="I7" s="30"/>
      <c r="J7" s="30"/>
      <c r="K7" s="30"/>
      <c r="L7" s="32" t="str">
        <f>IF(SUM(H7:K7)=0,"",SUM(H7:K7))</f>
        <v/>
      </c>
      <c r="M7" s="33" t="str">
        <f>IF(G7="","",IF(L7="","",L7/G7))</f>
        <v/>
      </c>
      <c r="N7" s="34" t="str">
        <f>IF((H7*(0.275*0.6)+(I7*(0.275/2*0.6))+(J7*0.24*0.6)+(K7*0.218*0.6))=0,"",H7*(0.275*0.6)+(I7*(0.275/2*0.6))+(J7*0.24*0.6)+(K7*0.218*0.6))</f>
        <v/>
      </c>
      <c r="O7" s="30"/>
      <c r="P7" s="30"/>
      <c r="Q7" s="30"/>
    </row>
    <row r="8" spans="2:17" ht="30" customHeight="1" x14ac:dyDescent="0.2">
      <c r="B8" s="30"/>
      <c r="C8" s="30"/>
      <c r="D8" s="30"/>
      <c r="E8" s="31"/>
      <c r="F8" s="31"/>
      <c r="G8" s="30"/>
      <c r="H8" s="30"/>
      <c r="I8" s="30"/>
      <c r="J8" s="30"/>
      <c r="K8" s="30"/>
      <c r="L8" s="32" t="str">
        <f t="shared" ref="L8:L31" si="0">IF(SUM(H8:K8)=0,"",SUM(H8:K8))</f>
        <v/>
      </c>
      <c r="M8" s="33" t="str">
        <f t="shared" ref="M8:M31" si="1">IF(G8="","",IF(L8="","",L8/G8))</f>
        <v/>
      </c>
      <c r="N8" s="34" t="str">
        <f t="shared" ref="N8:N31" si="2">IF((H8*(0.275*0.6)+(I8*(0.275/2*0.6))+(J8*0.24*0.6)+(K8*0.218*0.6))=0,"",H8*(0.275*0.6)+(I8*(0.275/2*0.6))+(J8*0.24*0.6)+(K8*0.218*0.6))</f>
        <v/>
      </c>
      <c r="O8" s="30"/>
      <c r="P8" s="30"/>
      <c r="Q8" s="30"/>
    </row>
    <row r="9" spans="2:17" ht="30" customHeight="1" x14ac:dyDescent="0.2">
      <c r="B9" s="30"/>
      <c r="C9" s="30"/>
      <c r="D9" s="30"/>
      <c r="E9" s="31"/>
      <c r="F9" s="31"/>
      <c r="G9" s="30"/>
      <c r="H9" s="30"/>
      <c r="I9" s="30"/>
      <c r="J9" s="30"/>
      <c r="K9" s="30"/>
      <c r="L9" s="32" t="str">
        <f t="shared" si="0"/>
        <v/>
      </c>
      <c r="M9" s="33" t="str">
        <f t="shared" si="1"/>
        <v/>
      </c>
      <c r="N9" s="34" t="str">
        <f t="shared" si="2"/>
        <v/>
      </c>
      <c r="O9" s="30"/>
      <c r="P9" s="30"/>
      <c r="Q9" s="30"/>
    </row>
    <row r="10" spans="2:17" ht="30" customHeight="1" x14ac:dyDescent="0.2">
      <c r="B10" s="30"/>
      <c r="C10" s="30"/>
      <c r="D10" s="30"/>
      <c r="E10" s="31"/>
      <c r="F10" s="31"/>
      <c r="G10" s="30"/>
      <c r="H10" s="30"/>
      <c r="I10" s="30"/>
      <c r="J10" s="30"/>
      <c r="K10" s="30"/>
      <c r="L10" s="32" t="str">
        <f t="shared" si="0"/>
        <v/>
      </c>
      <c r="M10" s="33" t="str">
        <f t="shared" si="1"/>
        <v/>
      </c>
      <c r="N10" s="34" t="str">
        <f t="shared" si="2"/>
        <v/>
      </c>
      <c r="O10" s="30"/>
      <c r="P10" s="30"/>
      <c r="Q10" s="30"/>
    </row>
    <row r="11" spans="2:17" ht="30" customHeight="1" x14ac:dyDescent="0.2">
      <c r="B11" s="30"/>
      <c r="C11" s="30"/>
      <c r="D11" s="30"/>
      <c r="E11" s="31"/>
      <c r="F11" s="31"/>
      <c r="G11" s="30"/>
      <c r="H11" s="30"/>
      <c r="I11" s="30"/>
      <c r="J11" s="30"/>
      <c r="K11" s="30"/>
      <c r="L11" s="32" t="str">
        <f t="shared" si="0"/>
        <v/>
      </c>
      <c r="M11" s="33" t="str">
        <f t="shared" si="1"/>
        <v/>
      </c>
      <c r="N11" s="34" t="str">
        <f t="shared" si="2"/>
        <v/>
      </c>
      <c r="O11" s="30"/>
      <c r="P11" s="30"/>
      <c r="Q11" s="30"/>
    </row>
    <row r="12" spans="2:17" ht="30" customHeight="1" x14ac:dyDescent="0.2">
      <c r="B12" s="30"/>
      <c r="C12" s="30"/>
      <c r="D12" s="30"/>
      <c r="E12" s="31"/>
      <c r="F12" s="31"/>
      <c r="G12" s="30"/>
      <c r="H12" s="30"/>
      <c r="I12" s="30"/>
      <c r="J12" s="30"/>
      <c r="K12" s="30"/>
      <c r="L12" s="32" t="str">
        <f t="shared" ref="L12:L21" si="3">IF(SUM(H12:K12)=0,"",SUM(H12:K12))</f>
        <v/>
      </c>
      <c r="M12" s="33" t="str">
        <f t="shared" ref="M12:M21" si="4">IF(G12="","",IF(L12="","",L12/G12))</f>
        <v/>
      </c>
      <c r="N12" s="34" t="str">
        <f t="shared" ref="N12:N21" si="5">IF((H12*(0.275*0.6)+(I12*(0.275/2*0.6))+(J12*0.24*0.6)+(K12*0.218*0.6))=0,"",H12*(0.275*0.6)+(I12*(0.275/2*0.6))+(J12*0.24*0.6)+(K12*0.218*0.6))</f>
        <v/>
      </c>
      <c r="O12" s="30"/>
      <c r="P12" s="30"/>
      <c r="Q12" s="30"/>
    </row>
    <row r="13" spans="2:17" ht="30" customHeight="1" x14ac:dyDescent="0.2">
      <c r="B13" s="30"/>
      <c r="C13" s="30"/>
      <c r="D13" s="30"/>
      <c r="E13" s="31"/>
      <c r="F13" s="31"/>
      <c r="G13" s="30"/>
      <c r="H13" s="30"/>
      <c r="I13" s="30"/>
      <c r="J13" s="30"/>
      <c r="K13" s="30"/>
      <c r="L13" s="32" t="str">
        <f t="shared" si="3"/>
        <v/>
      </c>
      <c r="M13" s="33" t="str">
        <f t="shared" si="4"/>
        <v/>
      </c>
      <c r="N13" s="34" t="str">
        <f t="shared" si="5"/>
        <v/>
      </c>
      <c r="O13" s="30"/>
      <c r="P13" s="30"/>
      <c r="Q13" s="30"/>
    </row>
    <row r="14" spans="2:17" ht="30" customHeight="1" x14ac:dyDescent="0.2">
      <c r="B14" s="30"/>
      <c r="C14" s="30"/>
      <c r="D14" s="30"/>
      <c r="E14" s="31"/>
      <c r="F14" s="31"/>
      <c r="G14" s="30"/>
      <c r="H14" s="30"/>
      <c r="I14" s="30"/>
      <c r="J14" s="30"/>
      <c r="K14" s="30"/>
      <c r="L14" s="32" t="str">
        <f t="shared" si="3"/>
        <v/>
      </c>
      <c r="M14" s="33" t="str">
        <f t="shared" si="4"/>
        <v/>
      </c>
      <c r="N14" s="34" t="str">
        <f t="shared" si="5"/>
        <v/>
      </c>
      <c r="O14" s="30"/>
      <c r="P14" s="30"/>
      <c r="Q14" s="30"/>
    </row>
    <row r="15" spans="2:17" ht="30" customHeight="1" x14ac:dyDescent="0.2">
      <c r="B15" s="30"/>
      <c r="C15" s="30"/>
      <c r="D15" s="30"/>
      <c r="E15" s="31"/>
      <c r="F15" s="31"/>
      <c r="G15" s="30"/>
      <c r="H15" s="30"/>
      <c r="I15" s="30"/>
      <c r="J15" s="30"/>
      <c r="K15" s="30"/>
      <c r="L15" s="32" t="str">
        <f t="shared" si="3"/>
        <v/>
      </c>
      <c r="M15" s="33" t="str">
        <f t="shared" si="4"/>
        <v/>
      </c>
      <c r="N15" s="34" t="str">
        <f t="shared" si="5"/>
        <v/>
      </c>
      <c r="O15" s="30"/>
      <c r="P15" s="30"/>
      <c r="Q15" s="30"/>
    </row>
    <row r="16" spans="2:17" ht="30" customHeight="1" x14ac:dyDescent="0.2">
      <c r="B16" s="30"/>
      <c r="C16" s="30"/>
      <c r="D16" s="30"/>
      <c r="E16" s="31"/>
      <c r="F16" s="31"/>
      <c r="G16" s="30"/>
      <c r="H16" s="30"/>
      <c r="I16" s="30"/>
      <c r="J16" s="30"/>
      <c r="K16" s="30"/>
      <c r="L16" s="32" t="str">
        <f t="shared" si="3"/>
        <v/>
      </c>
      <c r="M16" s="33" t="str">
        <f t="shared" si="4"/>
        <v/>
      </c>
      <c r="N16" s="34" t="str">
        <f t="shared" si="5"/>
        <v/>
      </c>
      <c r="O16" s="30"/>
      <c r="P16" s="30"/>
      <c r="Q16" s="30"/>
    </row>
    <row r="17" spans="2:17" ht="30" customHeight="1" x14ac:dyDescent="0.2">
      <c r="B17" s="30"/>
      <c r="C17" s="30"/>
      <c r="D17" s="30"/>
      <c r="E17" s="31"/>
      <c r="F17" s="31"/>
      <c r="G17" s="30"/>
      <c r="H17" s="30"/>
      <c r="I17" s="30"/>
      <c r="J17" s="30"/>
      <c r="K17" s="30"/>
      <c r="L17" s="32" t="str">
        <f t="shared" si="3"/>
        <v/>
      </c>
      <c r="M17" s="33" t="str">
        <f t="shared" si="4"/>
        <v/>
      </c>
      <c r="N17" s="34" t="str">
        <f t="shared" si="5"/>
        <v/>
      </c>
      <c r="O17" s="30"/>
      <c r="P17" s="30"/>
      <c r="Q17" s="30"/>
    </row>
    <row r="18" spans="2:17" ht="30" customHeight="1" x14ac:dyDescent="0.2">
      <c r="B18" s="30"/>
      <c r="C18" s="30"/>
      <c r="D18" s="30"/>
      <c r="E18" s="31"/>
      <c r="F18" s="31"/>
      <c r="G18" s="30"/>
      <c r="H18" s="30"/>
      <c r="I18" s="30"/>
      <c r="J18" s="30"/>
      <c r="K18" s="30"/>
      <c r="L18" s="32" t="str">
        <f t="shared" si="3"/>
        <v/>
      </c>
      <c r="M18" s="33" t="str">
        <f t="shared" si="4"/>
        <v/>
      </c>
      <c r="N18" s="34" t="str">
        <f t="shared" si="5"/>
        <v/>
      </c>
      <c r="O18" s="30"/>
      <c r="P18" s="30"/>
      <c r="Q18" s="30"/>
    </row>
    <row r="19" spans="2:17" ht="30" customHeight="1" x14ac:dyDescent="0.2">
      <c r="B19" s="30"/>
      <c r="C19" s="30"/>
      <c r="D19" s="30"/>
      <c r="E19" s="31"/>
      <c r="F19" s="31"/>
      <c r="G19" s="30"/>
      <c r="H19" s="30"/>
      <c r="I19" s="30"/>
      <c r="J19" s="30"/>
      <c r="K19" s="30"/>
      <c r="L19" s="32" t="str">
        <f t="shared" si="3"/>
        <v/>
      </c>
      <c r="M19" s="33" t="str">
        <f t="shared" si="4"/>
        <v/>
      </c>
      <c r="N19" s="34" t="str">
        <f t="shared" si="5"/>
        <v/>
      </c>
      <c r="O19" s="30"/>
      <c r="P19" s="30"/>
      <c r="Q19" s="30"/>
    </row>
    <row r="20" spans="2:17" ht="30" customHeight="1" x14ac:dyDescent="0.2">
      <c r="B20" s="30"/>
      <c r="C20" s="30"/>
      <c r="D20" s="30"/>
      <c r="E20" s="31"/>
      <c r="F20" s="31"/>
      <c r="G20" s="30"/>
      <c r="H20" s="30"/>
      <c r="I20" s="30"/>
      <c r="J20" s="30"/>
      <c r="K20" s="30"/>
      <c r="L20" s="32" t="str">
        <f t="shared" si="3"/>
        <v/>
      </c>
      <c r="M20" s="33" t="str">
        <f t="shared" si="4"/>
        <v/>
      </c>
      <c r="N20" s="34" t="str">
        <f t="shared" si="5"/>
        <v/>
      </c>
      <c r="O20" s="30"/>
      <c r="P20" s="30"/>
      <c r="Q20" s="30"/>
    </row>
    <row r="21" spans="2:17" ht="30" customHeight="1" x14ac:dyDescent="0.2">
      <c r="B21" s="30"/>
      <c r="C21" s="30"/>
      <c r="D21" s="30"/>
      <c r="E21" s="31"/>
      <c r="F21" s="31"/>
      <c r="G21" s="30"/>
      <c r="H21" s="30"/>
      <c r="I21" s="30"/>
      <c r="J21" s="30"/>
      <c r="K21" s="30"/>
      <c r="L21" s="32" t="str">
        <f t="shared" si="3"/>
        <v/>
      </c>
      <c r="M21" s="33" t="str">
        <f t="shared" si="4"/>
        <v/>
      </c>
      <c r="N21" s="34" t="str">
        <f t="shared" si="5"/>
        <v/>
      </c>
      <c r="O21" s="30"/>
      <c r="P21" s="30"/>
      <c r="Q21" s="30"/>
    </row>
    <row r="22" spans="2:17" ht="30" hidden="1" customHeight="1" x14ac:dyDescent="0.2">
      <c r="B22" s="30"/>
      <c r="C22" s="30"/>
      <c r="D22" s="30"/>
      <c r="E22" s="31"/>
      <c r="F22" s="31"/>
      <c r="G22" s="30"/>
      <c r="H22" s="30"/>
      <c r="I22" s="30"/>
      <c r="J22" s="30"/>
      <c r="K22" s="30"/>
      <c r="L22" s="32" t="str">
        <f t="shared" si="0"/>
        <v/>
      </c>
      <c r="M22" s="33" t="str">
        <f t="shared" si="1"/>
        <v/>
      </c>
      <c r="N22" s="34" t="str">
        <f t="shared" si="2"/>
        <v/>
      </c>
      <c r="O22" s="30"/>
      <c r="P22" s="30"/>
      <c r="Q22" s="30"/>
    </row>
    <row r="23" spans="2:17" ht="30" hidden="1" customHeight="1" x14ac:dyDescent="0.2">
      <c r="B23" s="30"/>
      <c r="C23" s="30"/>
      <c r="D23" s="30"/>
      <c r="E23" s="31"/>
      <c r="F23" s="31"/>
      <c r="G23" s="30"/>
      <c r="H23" s="30"/>
      <c r="I23" s="30"/>
      <c r="J23" s="30"/>
      <c r="K23" s="30"/>
      <c r="L23" s="32" t="str">
        <f t="shared" si="0"/>
        <v/>
      </c>
      <c r="M23" s="33" t="str">
        <f t="shared" si="1"/>
        <v/>
      </c>
      <c r="N23" s="34" t="str">
        <f t="shared" si="2"/>
        <v/>
      </c>
      <c r="O23" s="30"/>
      <c r="P23" s="30"/>
      <c r="Q23" s="30"/>
    </row>
    <row r="24" spans="2:17" ht="30" hidden="1" customHeight="1" x14ac:dyDescent="0.2">
      <c r="B24" s="30"/>
      <c r="C24" s="30"/>
      <c r="D24" s="30"/>
      <c r="E24" s="31"/>
      <c r="F24" s="31"/>
      <c r="G24" s="30"/>
      <c r="H24" s="30"/>
      <c r="I24" s="30"/>
      <c r="J24" s="30"/>
      <c r="K24" s="30"/>
      <c r="L24" s="32" t="str">
        <f t="shared" si="0"/>
        <v/>
      </c>
      <c r="M24" s="33" t="str">
        <f t="shared" si="1"/>
        <v/>
      </c>
      <c r="N24" s="34" t="str">
        <f t="shared" si="2"/>
        <v/>
      </c>
      <c r="O24" s="30"/>
      <c r="P24" s="30"/>
      <c r="Q24" s="30"/>
    </row>
    <row r="25" spans="2:17" ht="30" hidden="1" customHeight="1" x14ac:dyDescent="0.2">
      <c r="B25" s="30"/>
      <c r="C25" s="30"/>
      <c r="D25" s="30"/>
      <c r="E25" s="31"/>
      <c r="F25" s="31"/>
      <c r="G25" s="30"/>
      <c r="H25" s="30"/>
      <c r="I25" s="30"/>
      <c r="J25" s="30"/>
      <c r="K25" s="30"/>
      <c r="L25" s="32" t="str">
        <f t="shared" si="0"/>
        <v/>
      </c>
      <c r="M25" s="33" t="str">
        <f t="shared" si="1"/>
        <v/>
      </c>
      <c r="N25" s="34" t="str">
        <f t="shared" si="2"/>
        <v/>
      </c>
      <c r="O25" s="30"/>
      <c r="P25" s="30"/>
      <c r="Q25" s="30"/>
    </row>
    <row r="26" spans="2:17" ht="30" hidden="1" customHeight="1" x14ac:dyDescent="0.2">
      <c r="B26" s="30"/>
      <c r="C26" s="30"/>
      <c r="D26" s="30"/>
      <c r="E26" s="31"/>
      <c r="F26" s="31"/>
      <c r="G26" s="30"/>
      <c r="H26" s="30"/>
      <c r="I26" s="30"/>
      <c r="J26" s="30"/>
      <c r="K26" s="30"/>
      <c r="L26" s="32" t="str">
        <f t="shared" si="0"/>
        <v/>
      </c>
      <c r="M26" s="33" t="str">
        <f t="shared" si="1"/>
        <v/>
      </c>
      <c r="N26" s="34" t="str">
        <f t="shared" si="2"/>
        <v/>
      </c>
      <c r="O26" s="30"/>
      <c r="P26" s="30"/>
      <c r="Q26" s="30"/>
    </row>
    <row r="27" spans="2:17" ht="30" hidden="1" customHeight="1" x14ac:dyDescent="0.2">
      <c r="B27" s="30"/>
      <c r="C27" s="30"/>
      <c r="D27" s="30"/>
      <c r="E27" s="31"/>
      <c r="F27" s="31"/>
      <c r="G27" s="30"/>
      <c r="H27" s="30"/>
      <c r="I27" s="30"/>
      <c r="J27" s="30"/>
      <c r="K27" s="30"/>
      <c r="L27" s="32" t="str">
        <f t="shared" si="0"/>
        <v/>
      </c>
      <c r="M27" s="33" t="str">
        <f t="shared" si="1"/>
        <v/>
      </c>
      <c r="N27" s="34" t="str">
        <f t="shared" si="2"/>
        <v/>
      </c>
      <c r="O27" s="30"/>
      <c r="P27" s="30"/>
      <c r="Q27" s="30"/>
    </row>
    <row r="28" spans="2:17" ht="30" hidden="1" customHeight="1" x14ac:dyDescent="0.2">
      <c r="B28" s="30"/>
      <c r="C28" s="30"/>
      <c r="D28" s="30"/>
      <c r="E28" s="31"/>
      <c r="F28" s="31"/>
      <c r="G28" s="30"/>
      <c r="H28" s="30"/>
      <c r="I28" s="30"/>
      <c r="J28" s="30"/>
      <c r="K28" s="30"/>
      <c r="L28" s="32" t="str">
        <f t="shared" si="0"/>
        <v/>
      </c>
      <c r="M28" s="33" t="str">
        <f t="shared" si="1"/>
        <v/>
      </c>
      <c r="N28" s="34" t="str">
        <f t="shared" si="2"/>
        <v/>
      </c>
      <c r="O28" s="30"/>
      <c r="P28" s="30"/>
      <c r="Q28" s="30"/>
    </row>
    <row r="29" spans="2:17" ht="30" hidden="1" customHeight="1" x14ac:dyDescent="0.2">
      <c r="B29" s="30"/>
      <c r="C29" s="30"/>
      <c r="D29" s="30"/>
      <c r="E29" s="31"/>
      <c r="F29" s="31"/>
      <c r="G29" s="30"/>
      <c r="H29" s="30"/>
      <c r="I29" s="30"/>
      <c r="J29" s="30"/>
      <c r="K29" s="30"/>
      <c r="L29" s="32" t="str">
        <f t="shared" si="0"/>
        <v/>
      </c>
      <c r="M29" s="33" t="str">
        <f t="shared" si="1"/>
        <v/>
      </c>
      <c r="N29" s="34" t="str">
        <f t="shared" si="2"/>
        <v/>
      </c>
      <c r="O29" s="30"/>
      <c r="P29" s="30"/>
      <c r="Q29" s="30"/>
    </row>
    <row r="30" spans="2:17" ht="30" hidden="1" customHeight="1" x14ac:dyDescent="0.2">
      <c r="B30" s="30"/>
      <c r="C30" s="30"/>
      <c r="D30" s="30"/>
      <c r="E30" s="31"/>
      <c r="F30" s="31"/>
      <c r="G30" s="30"/>
      <c r="H30" s="30"/>
      <c r="I30" s="30"/>
      <c r="J30" s="30"/>
      <c r="K30" s="30"/>
      <c r="L30" s="32" t="str">
        <f t="shared" si="0"/>
        <v/>
      </c>
      <c r="M30" s="33" t="str">
        <f t="shared" si="1"/>
        <v/>
      </c>
      <c r="N30" s="34" t="str">
        <f t="shared" si="2"/>
        <v/>
      </c>
      <c r="O30" s="30"/>
      <c r="P30" s="30"/>
      <c r="Q30" s="30"/>
    </row>
    <row r="31" spans="2:17" ht="30" hidden="1" customHeight="1" x14ac:dyDescent="0.2">
      <c r="B31" s="30"/>
      <c r="C31" s="30"/>
      <c r="D31" s="30"/>
      <c r="E31" s="31"/>
      <c r="F31" s="31"/>
      <c r="G31" s="30"/>
      <c r="H31" s="30"/>
      <c r="I31" s="30"/>
      <c r="J31" s="30"/>
      <c r="K31" s="30"/>
      <c r="L31" s="32" t="str">
        <f t="shared" si="0"/>
        <v/>
      </c>
      <c r="M31" s="33" t="str">
        <f t="shared" si="1"/>
        <v/>
      </c>
      <c r="N31" s="34" t="str">
        <f t="shared" si="2"/>
        <v/>
      </c>
      <c r="O31" s="30"/>
      <c r="P31" s="30"/>
      <c r="Q31" s="30"/>
    </row>
  </sheetData>
  <sheetProtection algorithmName="SHA-512" hashValue="grdjdYEpyaOzINoViLoccLMyJaLVHsNc9h8E1929fHd50TOoNPFJ/dkBilPHgPTT/m+j9ZGcbb7FuobYeYxF5w==" saltValue="PTdbHbnT/vOSw47O4J4HwA==" spinCount="100000" sheet="1" objects="1" scenarios="1"/>
  <hyperlinks>
    <hyperlink ref="D6" r:id="rId1" display="Population totale de l'entité (selon décret de population en vigueur)." xr:uid="{4901066C-E036-482F-ADED-9B80AE5C9B3A}"/>
  </hyperlinks>
  <pageMargins left="0.23622047244094491" right="0.23622047244094491" top="0.74803149606299213" bottom="0.74803149606299213" header="0.31496062992125984" footer="0.31496062992125984"/>
  <pageSetup paperSize="5" scale="52" fitToHeight="0" orientation="landscape" r:id="rId2"/>
  <headerFooter>
    <oddHeader>&amp;L&amp;8&amp;F&amp;C&amp;8&amp;A &amp;R&amp;8&amp;D</oddHeader>
  </headerFooter>
  <ignoredErrors>
    <ignoredError sqref="L22:N31 L7:N11" unlockedFormula="1"/>
  </ignoredErrors>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0B95DCA3-BD9F-4FA9-BC3C-BEEFE4B3BEE4}">
          <x14:formula1>
            <xm:f>Feuil6!$A$1:$A$4</xm:f>
          </x14:formula1>
          <xm:sqref>O7:O31</xm:sqref>
        </x14:dataValidation>
        <x14:dataValidation type="list" allowBlank="1" showInputMessage="1" showErrorMessage="1" xr:uid="{278AF62B-96D6-4DF2-B6E8-71C33A1CA8AA}">
          <x14:formula1>
            <xm:f>Feuil6!$B$1:$B$39</xm:f>
          </x14:formula1>
          <xm:sqref>Q7:Q31</xm:sqref>
        </x14:dataValidation>
        <x14:dataValidation type="list" allowBlank="1" showInputMessage="1" showErrorMessage="1" xr:uid="{7B693693-4811-47EE-A725-034A8F4162C7}">
          <x14:formula1>
            <xm:f>Feuil6!$C$1:$C$43</xm:f>
          </x14:formula1>
          <xm:sqref>P7:P31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F0AB0-5F76-41F1-8F25-4FC9578379E2}">
  <sheetPr>
    <tabColor rgb="FFA5C33A"/>
    <pageSetUpPr fitToPage="1"/>
  </sheetPr>
  <dimension ref="A1:Q101"/>
  <sheetViews>
    <sheetView showGridLines="0" zoomScale="70" zoomScaleNormal="70" zoomScaleSheetLayoutView="100" workbookViewId="0">
      <selection activeCell="B2" sqref="B2"/>
    </sheetView>
  </sheetViews>
  <sheetFormatPr baseColWidth="10" defaultColWidth="11.42578125" defaultRowHeight="14.25" x14ac:dyDescent="0.2"/>
  <cols>
    <col min="1" max="1" width="1.85546875" style="1" customWidth="1"/>
    <col min="2" max="2" width="40.28515625" style="1" customWidth="1"/>
    <col min="3" max="3" width="16.7109375" style="1" customWidth="1"/>
    <col min="4" max="4" width="2.28515625" style="54" customWidth="1"/>
    <col min="5" max="5" width="28.5703125" style="2" customWidth="1"/>
    <col min="6" max="6" width="15.7109375" style="2" customWidth="1"/>
    <col min="7" max="8" width="15.7109375" style="3" customWidth="1"/>
    <col min="9" max="9" width="19.7109375" style="3" customWidth="1"/>
    <col min="10" max="10" width="18.85546875" style="3" customWidth="1"/>
    <col min="11" max="11" width="20.28515625" style="3" customWidth="1"/>
    <col min="12" max="12" width="2.7109375" style="3" customWidth="1"/>
    <col min="13" max="13" width="20.85546875" style="3" customWidth="1"/>
    <col min="14" max="14" width="2.5703125" style="1" customWidth="1"/>
    <col min="15" max="15" width="75.5703125" style="1" customWidth="1"/>
    <col min="16" max="16" width="11.42578125" style="1"/>
    <col min="17" max="17" width="15" style="1" hidden="1" customWidth="1"/>
    <col min="18" max="16384" width="11.42578125" style="1"/>
  </cols>
  <sheetData>
    <row r="1" spans="1:15" ht="9" customHeight="1" x14ac:dyDescent="0.2">
      <c r="A1" s="64"/>
      <c r="B1" s="64"/>
      <c r="C1" s="64"/>
      <c r="D1" s="65"/>
      <c r="E1" s="65"/>
      <c r="F1" s="65"/>
      <c r="G1" s="66"/>
      <c r="H1" s="66"/>
      <c r="I1" s="66"/>
      <c r="J1" s="66"/>
      <c r="K1" s="66"/>
      <c r="L1" s="66"/>
      <c r="M1" s="66"/>
    </row>
    <row r="2" spans="1:15" ht="35.25" customHeight="1" x14ac:dyDescent="0.2">
      <c r="A2" s="64"/>
      <c r="B2" s="67" t="s">
        <v>43</v>
      </c>
      <c r="C2" s="68"/>
      <c r="D2" s="68"/>
      <c r="E2" s="68"/>
      <c r="F2" s="68"/>
      <c r="G2" s="68"/>
      <c r="H2" s="68"/>
      <c r="I2" s="68"/>
      <c r="J2" s="68"/>
      <c r="K2" s="68"/>
      <c r="L2" s="68"/>
      <c r="M2" s="68"/>
      <c r="N2" s="4"/>
    </row>
    <row r="3" spans="1:15" s="5" customFormat="1" ht="35.25" customHeight="1" x14ac:dyDescent="0.25">
      <c r="A3" s="69"/>
      <c r="B3" s="70" t="s">
        <v>150</v>
      </c>
      <c r="C3" s="70"/>
      <c r="D3" s="70"/>
      <c r="E3" s="70"/>
      <c r="F3" s="70"/>
      <c r="G3" s="70"/>
      <c r="H3" s="70"/>
      <c r="I3" s="70"/>
      <c r="J3" s="70"/>
      <c r="K3" s="70"/>
      <c r="L3" s="70"/>
      <c r="M3" s="70"/>
      <c r="N3" s="10"/>
    </row>
    <row r="4" spans="1:15" x14ac:dyDescent="0.2">
      <c r="A4" s="64"/>
      <c r="B4" s="64"/>
      <c r="C4" s="64"/>
      <c r="D4" s="71"/>
      <c r="E4" s="65"/>
      <c r="F4" s="65"/>
      <c r="G4" s="66"/>
      <c r="H4" s="66"/>
      <c r="I4" s="66"/>
      <c r="J4" s="66"/>
      <c r="K4" s="72"/>
      <c r="L4" s="66"/>
      <c r="M4" s="66"/>
    </row>
    <row r="5" spans="1:15" ht="21.75" customHeight="1" thickBot="1" x14ac:dyDescent="0.25">
      <c r="A5" s="64"/>
      <c r="B5" s="73" t="s">
        <v>160</v>
      </c>
      <c r="C5" s="64"/>
      <c r="D5" s="65"/>
      <c r="E5" s="65"/>
      <c r="F5" s="65"/>
      <c r="G5" s="66"/>
      <c r="H5" s="66"/>
      <c r="I5" s="66"/>
      <c r="J5" s="66"/>
      <c r="K5" s="72"/>
      <c r="L5" s="66"/>
      <c r="M5" s="66"/>
    </row>
    <row r="6" spans="1:15" ht="112.5" customHeight="1" thickBot="1" x14ac:dyDescent="0.25">
      <c r="A6" s="64"/>
      <c r="B6" s="201" t="s">
        <v>184</v>
      </c>
      <c r="C6" s="202"/>
      <c r="D6" s="202"/>
      <c r="E6" s="202"/>
      <c r="F6" s="202"/>
      <c r="G6" s="202"/>
      <c r="H6" s="202"/>
      <c r="I6" s="202"/>
      <c r="J6" s="202"/>
      <c r="K6" s="202"/>
      <c r="L6" s="202"/>
      <c r="M6" s="203"/>
    </row>
    <row r="7" spans="1:15" x14ac:dyDescent="0.2">
      <c r="A7" s="64"/>
      <c r="B7" s="74"/>
      <c r="C7" s="74"/>
      <c r="D7" s="75"/>
      <c r="E7" s="76"/>
      <c r="F7" s="76"/>
      <c r="G7" s="74"/>
      <c r="H7" s="74"/>
      <c r="I7" s="74"/>
      <c r="J7" s="74"/>
      <c r="K7" s="74"/>
      <c r="L7" s="74"/>
      <c r="M7" s="74"/>
    </row>
    <row r="8" spans="1:15" ht="30" customHeight="1" thickBot="1" x14ac:dyDescent="0.25">
      <c r="A8" s="64"/>
      <c r="B8" s="73" t="s">
        <v>0</v>
      </c>
      <c r="C8" s="74"/>
      <c r="D8" s="77"/>
      <c r="E8" s="76"/>
      <c r="F8" s="76"/>
      <c r="G8" s="74"/>
      <c r="H8" s="74"/>
      <c r="I8" s="64"/>
      <c r="J8" s="64"/>
      <c r="K8" s="74"/>
      <c r="L8" s="74"/>
      <c r="M8" s="74"/>
      <c r="O8" s="144"/>
    </row>
    <row r="9" spans="1:15" ht="35.25" customHeight="1" x14ac:dyDescent="0.2">
      <c r="A9" s="64"/>
      <c r="B9" s="210" t="s">
        <v>171</v>
      </c>
      <c r="C9" s="212" t="s">
        <v>192</v>
      </c>
      <c r="D9" s="23"/>
      <c r="E9" s="214" t="s">
        <v>48</v>
      </c>
      <c r="F9" s="214" t="s">
        <v>159</v>
      </c>
      <c r="G9" s="214" t="s">
        <v>1</v>
      </c>
      <c r="H9" s="199" t="s">
        <v>2</v>
      </c>
      <c r="I9" s="195" t="s">
        <v>50</v>
      </c>
      <c r="J9" s="196"/>
      <c r="K9" s="206" t="s">
        <v>199</v>
      </c>
      <c r="L9" s="102"/>
      <c r="M9" s="208" t="s">
        <v>198</v>
      </c>
      <c r="O9" s="159"/>
    </row>
    <row r="10" spans="1:15" s="6" customFormat="1" ht="57.75" customHeight="1" thickBot="1" x14ac:dyDescent="0.3">
      <c r="A10" s="80"/>
      <c r="B10" s="211"/>
      <c r="C10" s="213"/>
      <c r="D10" s="24"/>
      <c r="E10" s="215"/>
      <c r="F10" s="215"/>
      <c r="G10" s="215"/>
      <c r="H10" s="200"/>
      <c r="I10" s="81" t="s">
        <v>4</v>
      </c>
      <c r="J10" s="81" t="s">
        <v>5</v>
      </c>
      <c r="K10" s="207"/>
      <c r="L10" s="102"/>
      <c r="M10" s="209"/>
    </row>
    <row r="11" spans="1:15" ht="19.5" customHeight="1" x14ac:dyDescent="0.2">
      <c r="B11" s="117"/>
      <c r="C11" s="36"/>
      <c r="D11" s="37" t="str">
        <f t="shared" ref="D11:D35" si="0">IF(C11="Oui","2",IF(C11="non","3",""))</f>
        <v/>
      </c>
      <c r="E11" s="119"/>
      <c r="F11" s="120"/>
      <c r="G11" s="120"/>
      <c r="H11" s="120"/>
      <c r="I11" s="121"/>
      <c r="J11" s="121"/>
      <c r="K11" s="155">
        <f>IF(G11=0,0,IF((G11*I11+H11*J11)&gt;=G11*100,(G11*100),G11*I11+H11*J11))</f>
        <v>0</v>
      </c>
      <c r="L11" s="123"/>
      <c r="M11" s="148">
        <f>IF(D11="",0,IF((G11*I11)+(H11*J11)&gt;=G11*100,(G11*100)/D11,((G11*I11)+(H11*J11))/D11))</f>
        <v>0</v>
      </c>
      <c r="O11" s="42" t="str">
        <f>IF(C11="",Feuil6!$A$9,"")</f>
        <v>Pour des calculs adéquats, il est nécessaire de remplir la seconde colonne pour chaque entité.</v>
      </c>
    </row>
    <row r="12" spans="1:15" ht="20.100000000000001" customHeight="1" x14ac:dyDescent="0.2">
      <c r="B12" s="118"/>
      <c r="C12" s="36"/>
      <c r="D12" s="37" t="str">
        <f t="shared" si="0"/>
        <v/>
      </c>
      <c r="E12" s="124"/>
      <c r="F12" s="120"/>
      <c r="G12" s="120"/>
      <c r="H12" s="120"/>
      <c r="I12" s="121"/>
      <c r="J12" s="121"/>
      <c r="K12" s="155">
        <f t="shared" ref="K12:K25" si="1">IF(G12=0,0,IF((G12*I12+H12*J12)&gt;=G12*100,(G12*100),G12*I12+H12*J12))</f>
        <v>0</v>
      </c>
      <c r="L12" s="125"/>
      <c r="M12" s="149">
        <f t="shared" ref="M12:M25" si="2">IF(D12="",0,IF((G12*I12)+(H12*J12)&gt;=G12*100,(G12*100)/D12,((G12*I12)+(H12*J12))/D12))</f>
        <v>0</v>
      </c>
      <c r="O12" s="46" t="str">
        <f>IF(AND(O11="",Form_Calculateur!C12=""),Feuil6!$A$9,"")</f>
        <v/>
      </c>
    </row>
    <row r="13" spans="1:15" ht="20.100000000000001" customHeight="1" x14ac:dyDescent="0.2">
      <c r="B13" s="118"/>
      <c r="C13" s="36"/>
      <c r="D13" s="37" t="str">
        <f t="shared" ref="D13:D22" si="3">IF(C13="Oui","2",IF(C13="non","3",""))</f>
        <v/>
      </c>
      <c r="E13" s="124"/>
      <c r="F13" s="120"/>
      <c r="G13" s="120"/>
      <c r="H13" s="120"/>
      <c r="I13" s="121"/>
      <c r="J13" s="121"/>
      <c r="K13" s="155">
        <f t="shared" si="1"/>
        <v>0</v>
      </c>
      <c r="L13" s="125"/>
      <c r="M13" s="149">
        <f t="shared" si="2"/>
        <v>0</v>
      </c>
    </row>
    <row r="14" spans="1:15" ht="20.100000000000001" customHeight="1" x14ac:dyDescent="0.2">
      <c r="B14" s="118"/>
      <c r="C14" s="36"/>
      <c r="D14" s="37" t="str">
        <f t="shared" si="3"/>
        <v/>
      </c>
      <c r="E14" s="124"/>
      <c r="F14" s="120"/>
      <c r="G14" s="120"/>
      <c r="H14" s="120"/>
      <c r="I14" s="121"/>
      <c r="J14" s="121"/>
      <c r="K14" s="155">
        <f t="shared" si="1"/>
        <v>0</v>
      </c>
      <c r="L14" s="125"/>
      <c r="M14" s="149">
        <f t="shared" si="2"/>
        <v>0</v>
      </c>
    </row>
    <row r="15" spans="1:15" ht="20.100000000000001" customHeight="1" x14ac:dyDescent="0.2">
      <c r="B15" s="118"/>
      <c r="C15" s="36"/>
      <c r="D15" s="37" t="str">
        <f t="shared" si="3"/>
        <v/>
      </c>
      <c r="E15" s="124"/>
      <c r="F15" s="120"/>
      <c r="G15" s="120"/>
      <c r="H15" s="120"/>
      <c r="I15" s="121"/>
      <c r="J15" s="121"/>
      <c r="K15" s="155">
        <f t="shared" si="1"/>
        <v>0</v>
      </c>
      <c r="L15" s="125"/>
      <c r="M15" s="149">
        <f t="shared" si="2"/>
        <v>0</v>
      </c>
    </row>
    <row r="16" spans="1:15" ht="20.100000000000001" customHeight="1" x14ac:dyDescent="0.2">
      <c r="B16" s="118"/>
      <c r="C16" s="36"/>
      <c r="D16" s="37" t="str">
        <f t="shared" si="3"/>
        <v/>
      </c>
      <c r="E16" s="124"/>
      <c r="F16" s="120"/>
      <c r="G16" s="120"/>
      <c r="H16" s="120"/>
      <c r="I16" s="121"/>
      <c r="J16" s="121"/>
      <c r="K16" s="155">
        <f t="shared" si="1"/>
        <v>0</v>
      </c>
      <c r="L16" s="125"/>
      <c r="M16" s="149">
        <f t="shared" si="2"/>
        <v>0</v>
      </c>
    </row>
    <row r="17" spans="2:13" ht="20.100000000000001" customHeight="1" x14ac:dyDescent="0.2">
      <c r="B17" s="118"/>
      <c r="C17" s="36"/>
      <c r="D17" s="37" t="str">
        <f t="shared" si="3"/>
        <v/>
      </c>
      <c r="E17" s="124"/>
      <c r="F17" s="120"/>
      <c r="G17" s="120"/>
      <c r="H17" s="120"/>
      <c r="I17" s="121"/>
      <c r="J17" s="121"/>
      <c r="K17" s="155">
        <f t="shared" si="1"/>
        <v>0</v>
      </c>
      <c r="L17" s="125"/>
      <c r="M17" s="149">
        <f t="shared" si="2"/>
        <v>0</v>
      </c>
    </row>
    <row r="18" spans="2:13" ht="20.100000000000001" customHeight="1" x14ac:dyDescent="0.2">
      <c r="B18" s="118"/>
      <c r="C18" s="36"/>
      <c r="D18" s="37" t="str">
        <f t="shared" si="3"/>
        <v/>
      </c>
      <c r="E18" s="124"/>
      <c r="F18" s="120"/>
      <c r="G18" s="120"/>
      <c r="H18" s="120"/>
      <c r="I18" s="121"/>
      <c r="J18" s="121"/>
      <c r="K18" s="155">
        <f t="shared" si="1"/>
        <v>0</v>
      </c>
      <c r="L18" s="125"/>
      <c r="M18" s="149">
        <f t="shared" si="2"/>
        <v>0</v>
      </c>
    </row>
    <row r="19" spans="2:13" ht="20.100000000000001" customHeight="1" x14ac:dyDescent="0.2">
      <c r="B19" s="118"/>
      <c r="C19" s="36"/>
      <c r="D19" s="37" t="str">
        <f t="shared" si="3"/>
        <v/>
      </c>
      <c r="E19" s="124"/>
      <c r="F19" s="120"/>
      <c r="G19" s="120"/>
      <c r="H19" s="120"/>
      <c r="I19" s="121"/>
      <c r="J19" s="121"/>
      <c r="K19" s="155">
        <f t="shared" si="1"/>
        <v>0</v>
      </c>
      <c r="L19" s="125"/>
      <c r="M19" s="149">
        <f t="shared" si="2"/>
        <v>0</v>
      </c>
    </row>
    <row r="20" spans="2:13" ht="20.100000000000001" customHeight="1" x14ac:dyDescent="0.2">
      <c r="B20" s="118"/>
      <c r="C20" s="36"/>
      <c r="D20" s="37" t="str">
        <f t="shared" si="3"/>
        <v/>
      </c>
      <c r="E20" s="124"/>
      <c r="F20" s="120"/>
      <c r="G20" s="120"/>
      <c r="H20" s="120"/>
      <c r="I20" s="121"/>
      <c r="J20" s="121"/>
      <c r="K20" s="155">
        <f t="shared" si="1"/>
        <v>0</v>
      </c>
      <c r="L20" s="125"/>
      <c r="M20" s="149">
        <f t="shared" si="2"/>
        <v>0</v>
      </c>
    </row>
    <row r="21" spans="2:13" ht="20.100000000000001" customHeight="1" x14ac:dyDescent="0.2">
      <c r="B21" s="118"/>
      <c r="C21" s="36"/>
      <c r="D21" s="37" t="str">
        <f t="shared" si="3"/>
        <v/>
      </c>
      <c r="E21" s="124"/>
      <c r="F21" s="120"/>
      <c r="G21" s="120"/>
      <c r="H21" s="120"/>
      <c r="I21" s="121"/>
      <c r="J21" s="121"/>
      <c r="K21" s="155">
        <f t="shared" si="1"/>
        <v>0</v>
      </c>
      <c r="L21" s="125"/>
      <c r="M21" s="149">
        <f t="shared" si="2"/>
        <v>0</v>
      </c>
    </row>
    <row r="22" spans="2:13" ht="20.100000000000001" customHeight="1" x14ac:dyDescent="0.2">
      <c r="B22" s="118"/>
      <c r="C22" s="36"/>
      <c r="D22" s="37" t="str">
        <f t="shared" si="3"/>
        <v/>
      </c>
      <c r="E22" s="124"/>
      <c r="F22" s="120"/>
      <c r="G22" s="120"/>
      <c r="H22" s="120"/>
      <c r="I22" s="121"/>
      <c r="J22" s="121"/>
      <c r="K22" s="155">
        <f t="shared" si="1"/>
        <v>0</v>
      </c>
      <c r="L22" s="125"/>
      <c r="M22" s="149">
        <f t="shared" si="2"/>
        <v>0</v>
      </c>
    </row>
    <row r="23" spans="2:13" ht="20.100000000000001" customHeight="1" x14ac:dyDescent="0.2">
      <c r="B23" s="118"/>
      <c r="C23" s="36"/>
      <c r="D23" s="37" t="str">
        <f t="shared" si="0"/>
        <v/>
      </c>
      <c r="E23" s="124"/>
      <c r="F23" s="120"/>
      <c r="G23" s="120"/>
      <c r="H23" s="120"/>
      <c r="I23" s="121"/>
      <c r="J23" s="121"/>
      <c r="K23" s="155">
        <f t="shared" si="1"/>
        <v>0</v>
      </c>
      <c r="L23" s="125"/>
      <c r="M23" s="149">
        <f t="shared" si="2"/>
        <v>0</v>
      </c>
    </row>
    <row r="24" spans="2:13" ht="20.100000000000001" customHeight="1" x14ac:dyDescent="0.2">
      <c r="B24" s="118"/>
      <c r="C24" s="36"/>
      <c r="D24" s="37" t="str">
        <f t="shared" si="0"/>
        <v/>
      </c>
      <c r="E24" s="124"/>
      <c r="F24" s="120"/>
      <c r="G24" s="120"/>
      <c r="H24" s="120"/>
      <c r="I24" s="121"/>
      <c r="J24" s="121"/>
      <c r="K24" s="155">
        <f t="shared" si="1"/>
        <v>0</v>
      </c>
      <c r="L24" s="125"/>
      <c r="M24" s="149">
        <f t="shared" si="2"/>
        <v>0</v>
      </c>
    </row>
    <row r="25" spans="2:13" ht="20.100000000000001" customHeight="1" thickBot="1" x14ac:dyDescent="0.25">
      <c r="B25" s="118"/>
      <c r="C25" s="36"/>
      <c r="D25" s="37" t="str">
        <f t="shared" si="0"/>
        <v/>
      </c>
      <c r="E25" s="126"/>
      <c r="F25" s="127"/>
      <c r="G25" s="127"/>
      <c r="H25" s="127"/>
      <c r="I25" s="128"/>
      <c r="J25" s="128"/>
      <c r="K25" s="156">
        <f t="shared" si="1"/>
        <v>0</v>
      </c>
      <c r="L25" s="125"/>
      <c r="M25" s="149">
        <f t="shared" si="2"/>
        <v>0</v>
      </c>
    </row>
    <row r="26" spans="2:13" ht="20.100000000000001" hidden="1" customHeight="1" x14ac:dyDescent="0.2">
      <c r="B26" s="43"/>
      <c r="C26" s="36"/>
      <c r="D26" s="37" t="str">
        <f t="shared" si="0"/>
        <v/>
      </c>
      <c r="E26" s="38"/>
      <c r="F26" s="39"/>
      <c r="G26" s="39"/>
      <c r="H26" s="39"/>
      <c r="I26" s="40"/>
      <c r="J26" s="40"/>
      <c r="K26" s="82">
        <f t="shared" ref="K26:K35" si="4">IF(G26=0,0,(G26*I26)+(H26*J26))</f>
        <v>0</v>
      </c>
      <c r="L26" s="45"/>
      <c r="M26" s="152">
        <f t="shared" ref="M26:M35" si="5">IF(D26="",0,IF(I26&gt;100,(100*G26)/D26,(G26*I26)/D26))</f>
        <v>0</v>
      </c>
    </row>
    <row r="27" spans="2:13" ht="20.100000000000001" hidden="1" customHeight="1" x14ac:dyDescent="0.2">
      <c r="B27" s="43"/>
      <c r="C27" s="36"/>
      <c r="D27" s="37" t="str">
        <f t="shared" si="0"/>
        <v/>
      </c>
      <c r="E27" s="44"/>
      <c r="F27" s="39"/>
      <c r="G27" s="39"/>
      <c r="H27" s="39"/>
      <c r="I27" s="40"/>
      <c r="J27" s="40"/>
      <c r="K27" s="82">
        <f t="shared" si="4"/>
        <v>0</v>
      </c>
      <c r="L27" s="45"/>
      <c r="M27" s="152">
        <f>IF(D27="",0,IF(I27&gt;100,(100*G27)/D27,(G27*I27)/D27))</f>
        <v>0</v>
      </c>
    </row>
    <row r="28" spans="2:13" ht="20.100000000000001" hidden="1" customHeight="1" x14ac:dyDescent="0.2">
      <c r="B28" s="43"/>
      <c r="C28" s="36"/>
      <c r="D28" s="37" t="str">
        <f t="shared" si="0"/>
        <v/>
      </c>
      <c r="E28" s="44"/>
      <c r="F28" s="39"/>
      <c r="G28" s="39"/>
      <c r="H28" s="39"/>
      <c r="I28" s="40"/>
      <c r="J28" s="40"/>
      <c r="K28" s="82">
        <f t="shared" si="4"/>
        <v>0</v>
      </c>
      <c r="L28" s="45"/>
      <c r="M28" s="152">
        <f t="shared" si="5"/>
        <v>0</v>
      </c>
    </row>
    <row r="29" spans="2:13" ht="20.100000000000001" hidden="1" customHeight="1" x14ac:dyDescent="0.2">
      <c r="B29" s="43"/>
      <c r="C29" s="36"/>
      <c r="D29" s="37" t="str">
        <f t="shared" si="0"/>
        <v/>
      </c>
      <c r="E29" s="44"/>
      <c r="F29" s="39"/>
      <c r="G29" s="39"/>
      <c r="H29" s="39"/>
      <c r="I29" s="40"/>
      <c r="J29" s="40"/>
      <c r="K29" s="82">
        <f t="shared" si="4"/>
        <v>0</v>
      </c>
      <c r="L29" s="45"/>
      <c r="M29" s="152">
        <f t="shared" si="5"/>
        <v>0</v>
      </c>
    </row>
    <row r="30" spans="2:13" ht="20.100000000000001" hidden="1" customHeight="1" x14ac:dyDescent="0.2">
      <c r="B30" s="43"/>
      <c r="C30" s="36"/>
      <c r="D30" s="37" t="str">
        <f t="shared" si="0"/>
        <v/>
      </c>
      <c r="E30" s="44"/>
      <c r="F30" s="39"/>
      <c r="G30" s="39"/>
      <c r="H30" s="39"/>
      <c r="I30" s="40"/>
      <c r="J30" s="40"/>
      <c r="K30" s="82">
        <f t="shared" si="4"/>
        <v>0</v>
      </c>
      <c r="L30" s="45"/>
      <c r="M30" s="152">
        <f t="shared" si="5"/>
        <v>0</v>
      </c>
    </row>
    <row r="31" spans="2:13" ht="20.100000000000001" hidden="1" customHeight="1" x14ac:dyDescent="0.2">
      <c r="B31" s="43"/>
      <c r="C31" s="36"/>
      <c r="D31" s="37" t="str">
        <f t="shared" si="0"/>
        <v/>
      </c>
      <c r="E31" s="44"/>
      <c r="F31" s="39"/>
      <c r="G31" s="39"/>
      <c r="H31" s="39"/>
      <c r="I31" s="40"/>
      <c r="J31" s="40"/>
      <c r="K31" s="82">
        <f t="shared" si="4"/>
        <v>0</v>
      </c>
      <c r="L31" s="45"/>
      <c r="M31" s="152">
        <f t="shared" si="5"/>
        <v>0</v>
      </c>
    </row>
    <row r="32" spans="2:13" ht="20.100000000000001" hidden="1" customHeight="1" x14ac:dyDescent="0.2">
      <c r="B32" s="43"/>
      <c r="C32" s="36"/>
      <c r="D32" s="37" t="str">
        <f t="shared" si="0"/>
        <v/>
      </c>
      <c r="E32" s="44"/>
      <c r="F32" s="39"/>
      <c r="G32" s="39"/>
      <c r="H32" s="39"/>
      <c r="I32" s="40"/>
      <c r="J32" s="40"/>
      <c r="K32" s="82">
        <f t="shared" si="4"/>
        <v>0</v>
      </c>
      <c r="L32" s="45"/>
      <c r="M32" s="152">
        <f t="shared" si="5"/>
        <v>0</v>
      </c>
    </row>
    <row r="33" spans="2:15" ht="20.100000000000001" hidden="1" customHeight="1" x14ac:dyDescent="0.2">
      <c r="B33" s="43"/>
      <c r="C33" s="36"/>
      <c r="D33" s="37" t="str">
        <f t="shared" si="0"/>
        <v/>
      </c>
      <c r="E33" s="44"/>
      <c r="F33" s="39"/>
      <c r="G33" s="39"/>
      <c r="H33" s="39"/>
      <c r="I33" s="40"/>
      <c r="J33" s="40"/>
      <c r="K33" s="82">
        <f t="shared" si="4"/>
        <v>0</v>
      </c>
      <c r="L33" s="45"/>
      <c r="M33" s="152">
        <f t="shared" si="5"/>
        <v>0</v>
      </c>
    </row>
    <row r="34" spans="2:15" ht="20.100000000000001" hidden="1" customHeight="1" x14ac:dyDescent="0.2">
      <c r="B34" s="47"/>
      <c r="C34" s="36"/>
      <c r="D34" s="37" t="str">
        <f t="shared" si="0"/>
        <v/>
      </c>
      <c r="E34" s="44"/>
      <c r="F34" s="39"/>
      <c r="G34" s="48"/>
      <c r="H34" s="48"/>
      <c r="I34" s="49"/>
      <c r="J34" s="49"/>
      <c r="K34" s="82">
        <f t="shared" si="4"/>
        <v>0</v>
      </c>
      <c r="L34" s="45"/>
      <c r="M34" s="152">
        <f t="shared" si="5"/>
        <v>0</v>
      </c>
    </row>
    <row r="35" spans="2:15" ht="20.100000000000001" hidden="1" customHeight="1" thickBot="1" x14ac:dyDescent="0.25">
      <c r="B35" s="50"/>
      <c r="C35" s="36"/>
      <c r="D35" s="37" t="str">
        <f t="shared" si="0"/>
        <v/>
      </c>
      <c r="E35" s="51"/>
      <c r="F35" s="52"/>
      <c r="G35" s="52"/>
      <c r="H35" s="52"/>
      <c r="I35" s="53"/>
      <c r="J35" s="53"/>
      <c r="K35" s="83">
        <f t="shared" si="4"/>
        <v>0</v>
      </c>
      <c r="L35" s="45"/>
      <c r="M35" s="153">
        <f t="shared" si="5"/>
        <v>0</v>
      </c>
    </row>
    <row r="36" spans="2:15" s="64" customFormat="1" ht="36" customHeight="1" thickBot="1" x14ac:dyDescent="0.25">
      <c r="B36" s="197" t="s">
        <v>193</v>
      </c>
      <c r="C36" s="198"/>
      <c r="D36" s="84"/>
      <c r="E36" s="85"/>
      <c r="F36" s="113">
        <f>SUMIFS(F11:F35,C11:C35,"&lt;&gt;")</f>
        <v>0</v>
      </c>
      <c r="G36" s="114">
        <f>SUMIFS(G11:G35,C11:C35,"&lt;&gt;")</f>
        <v>0</v>
      </c>
      <c r="H36" s="115">
        <f>SUMIFS(H11:H35,C11:C35,"&lt;&gt;")</f>
        <v>0</v>
      </c>
      <c r="I36" s="86"/>
      <c r="J36" s="86"/>
      <c r="K36" s="86"/>
      <c r="L36" s="87"/>
      <c r="M36" s="154">
        <f>SUM(M11:M35)</f>
        <v>0</v>
      </c>
    </row>
    <row r="37" spans="2:15" s="64" customFormat="1" ht="19.5" customHeight="1" x14ac:dyDescent="0.2">
      <c r="D37" s="88"/>
      <c r="E37" s="65"/>
      <c r="F37" s="65"/>
      <c r="L37" s="89"/>
      <c r="M37" s="66"/>
    </row>
    <row r="38" spans="2:15" s="64" customFormat="1" ht="30" customHeight="1" thickBot="1" x14ac:dyDescent="0.25">
      <c r="B38" s="73" t="s">
        <v>7</v>
      </c>
      <c r="C38" s="74"/>
      <c r="D38" s="77"/>
      <c r="E38" s="76"/>
      <c r="F38" s="76"/>
      <c r="G38" s="74"/>
      <c r="H38" s="74"/>
      <c r="K38" s="74"/>
      <c r="L38" s="74"/>
      <c r="M38" s="74"/>
      <c r="O38" s="147"/>
    </row>
    <row r="39" spans="2:15" s="64" customFormat="1" ht="39" customHeight="1" x14ac:dyDescent="0.2">
      <c r="B39" s="210" t="s">
        <v>171</v>
      </c>
      <c r="C39" s="212" t="s">
        <v>192</v>
      </c>
      <c r="D39" s="23"/>
      <c r="E39" s="214" t="s">
        <v>48</v>
      </c>
      <c r="F39" s="214" t="s">
        <v>159</v>
      </c>
      <c r="G39" s="214" t="s">
        <v>197</v>
      </c>
      <c r="H39" s="199" t="s">
        <v>2</v>
      </c>
      <c r="I39" s="195" t="s">
        <v>50</v>
      </c>
      <c r="J39" s="196"/>
      <c r="K39" s="193" t="s">
        <v>199</v>
      </c>
      <c r="L39" s="74"/>
      <c r="M39" s="204" t="s">
        <v>198</v>
      </c>
      <c r="O39" s="158"/>
    </row>
    <row r="40" spans="2:15" s="80" customFormat="1" ht="55.5" customHeight="1" thickBot="1" x14ac:dyDescent="0.3">
      <c r="B40" s="211"/>
      <c r="C40" s="213"/>
      <c r="D40" s="24"/>
      <c r="E40" s="215"/>
      <c r="F40" s="215"/>
      <c r="G40" s="215"/>
      <c r="H40" s="200"/>
      <c r="I40" s="81" t="s">
        <v>8</v>
      </c>
      <c r="J40" s="81" t="s">
        <v>5</v>
      </c>
      <c r="K40" s="194"/>
      <c r="L40" s="74"/>
      <c r="M40" s="205" t="s">
        <v>3</v>
      </c>
      <c r="O40" s="146"/>
    </row>
    <row r="41" spans="2:15" ht="20.100000000000001" customHeight="1" x14ac:dyDescent="0.2">
      <c r="B41" s="117"/>
      <c r="C41" s="36"/>
      <c r="D41" s="37" t="str">
        <f t="shared" ref="D41:D65" si="6">IF(C41="Oui","2",IF(C41="non","3",""))</f>
        <v/>
      </c>
      <c r="E41" s="119"/>
      <c r="F41" s="120"/>
      <c r="G41" s="120"/>
      <c r="H41" s="120"/>
      <c r="I41" s="121"/>
      <c r="J41" s="121"/>
      <c r="K41" s="155">
        <f>IF(G41=0,0,(G41*I41)+(H41*J41))</f>
        <v>0</v>
      </c>
      <c r="L41" s="41"/>
      <c r="M41" s="148">
        <f>IF(D41="",0,IF(K41&gt;=F41*100,(F41*100)/D41,((G41*I41)+H41*J41)/D41))</f>
        <v>0</v>
      </c>
      <c r="O41" s="42" t="str">
        <f>IF(C41="",Feuil6!$A$9,"")</f>
        <v>Pour des calculs adéquats, il est nécessaire de remplir la seconde colonne pour chaque entité.</v>
      </c>
    </row>
    <row r="42" spans="2:15" ht="20.100000000000001" customHeight="1" x14ac:dyDescent="0.2">
      <c r="B42" s="118"/>
      <c r="C42" s="36"/>
      <c r="D42" s="37" t="str">
        <f t="shared" si="6"/>
        <v/>
      </c>
      <c r="E42" s="124"/>
      <c r="F42" s="120"/>
      <c r="G42" s="130"/>
      <c r="H42" s="130"/>
      <c r="I42" s="121"/>
      <c r="J42" s="121"/>
      <c r="K42" s="155">
        <f t="shared" ref="K42:K65" si="7">IF(G42=0,0,(G42*I42)+(H42*J42))</f>
        <v>0</v>
      </c>
      <c r="L42" s="45"/>
      <c r="M42" s="149">
        <f t="shared" ref="M42:M55" si="8">IF(D42="",0,IF(K42&gt;=F42*100,(F42*100)/D42,((G42*I42)+H42*J42)/D42))</f>
        <v>0</v>
      </c>
      <c r="O42" s="145" t="str">
        <f>IF(AND(O41="",Form_Calculateur!C42=""),Feuil6!$A$9,"")</f>
        <v/>
      </c>
    </row>
    <row r="43" spans="2:15" ht="20.100000000000001" customHeight="1" x14ac:dyDescent="0.2">
      <c r="B43" s="118"/>
      <c r="C43" s="36"/>
      <c r="D43" s="37" t="str">
        <f t="shared" ref="D43:D52" si="9">IF(C43="Oui","2",IF(C43="non","3",""))</f>
        <v/>
      </c>
      <c r="E43" s="124"/>
      <c r="F43" s="120"/>
      <c r="G43" s="130"/>
      <c r="H43" s="130"/>
      <c r="I43" s="131"/>
      <c r="J43" s="131"/>
      <c r="K43" s="155">
        <f t="shared" ref="K43:K52" si="10">IF(G43=0,0,(G43*I43)+(H43*J43))</f>
        <v>0</v>
      </c>
      <c r="L43" s="45"/>
      <c r="M43" s="149">
        <f t="shared" si="8"/>
        <v>0</v>
      </c>
    </row>
    <row r="44" spans="2:15" ht="20.100000000000001" customHeight="1" x14ac:dyDescent="0.2">
      <c r="B44" s="118"/>
      <c r="C44" s="36"/>
      <c r="D44" s="37" t="str">
        <f t="shared" si="9"/>
        <v/>
      </c>
      <c r="E44" s="124"/>
      <c r="F44" s="120"/>
      <c r="G44" s="130"/>
      <c r="H44" s="130"/>
      <c r="I44" s="131"/>
      <c r="J44" s="131"/>
      <c r="K44" s="155">
        <f t="shared" si="10"/>
        <v>0</v>
      </c>
      <c r="L44" s="45"/>
      <c r="M44" s="149">
        <f t="shared" si="8"/>
        <v>0</v>
      </c>
    </row>
    <row r="45" spans="2:15" ht="20.100000000000001" customHeight="1" x14ac:dyDescent="0.2">
      <c r="B45" s="118"/>
      <c r="C45" s="36"/>
      <c r="D45" s="37" t="str">
        <f t="shared" si="9"/>
        <v/>
      </c>
      <c r="E45" s="124"/>
      <c r="F45" s="120"/>
      <c r="G45" s="130"/>
      <c r="H45" s="130"/>
      <c r="I45" s="131"/>
      <c r="J45" s="131"/>
      <c r="K45" s="155">
        <f t="shared" si="10"/>
        <v>0</v>
      </c>
      <c r="L45" s="45"/>
      <c r="M45" s="149">
        <f t="shared" si="8"/>
        <v>0</v>
      </c>
    </row>
    <row r="46" spans="2:15" ht="20.100000000000001" customHeight="1" x14ac:dyDescent="0.2">
      <c r="B46" s="118"/>
      <c r="C46" s="36"/>
      <c r="D46" s="37" t="str">
        <f t="shared" si="9"/>
        <v/>
      </c>
      <c r="E46" s="124"/>
      <c r="F46" s="120"/>
      <c r="G46" s="130"/>
      <c r="H46" s="130"/>
      <c r="I46" s="131"/>
      <c r="J46" s="131"/>
      <c r="K46" s="155">
        <f t="shared" si="10"/>
        <v>0</v>
      </c>
      <c r="L46" s="45"/>
      <c r="M46" s="149">
        <f t="shared" si="8"/>
        <v>0</v>
      </c>
    </row>
    <row r="47" spans="2:15" ht="20.100000000000001" customHeight="1" x14ac:dyDescent="0.2">
      <c r="B47" s="118"/>
      <c r="C47" s="36"/>
      <c r="D47" s="37" t="str">
        <f t="shared" si="9"/>
        <v/>
      </c>
      <c r="E47" s="124"/>
      <c r="F47" s="120"/>
      <c r="G47" s="130"/>
      <c r="H47" s="130"/>
      <c r="I47" s="131"/>
      <c r="J47" s="131"/>
      <c r="K47" s="155">
        <f t="shared" si="10"/>
        <v>0</v>
      </c>
      <c r="L47" s="45"/>
      <c r="M47" s="149">
        <f t="shared" si="8"/>
        <v>0</v>
      </c>
    </row>
    <row r="48" spans="2:15" ht="20.100000000000001" customHeight="1" x14ac:dyDescent="0.2">
      <c r="B48" s="118"/>
      <c r="C48" s="36"/>
      <c r="D48" s="37" t="str">
        <f t="shared" si="9"/>
        <v/>
      </c>
      <c r="E48" s="124"/>
      <c r="F48" s="120"/>
      <c r="G48" s="130"/>
      <c r="H48" s="130"/>
      <c r="I48" s="131"/>
      <c r="J48" s="131"/>
      <c r="K48" s="155">
        <f t="shared" si="10"/>
        <v>0</v>
      </c>
      <c r="L48" s="45"/>
      <c r="M48" s="149">
        <f>IF(D48="",0,IF(K48&gt;=F48*100,(F48*100)/D48,((G48*I48)+H48*J48)/D48))</f>
        <v>0</v>
      </c>
    </row>
    <row r="49" spans="2:13" ht="20.100000000000001" customHeight="1" x14ac:dyDescent="0.2">
      <c r="B49" s="118"/>
      <c r="C49" s="36"/>
      <c r="D49" s="37" t="str">
        <f t="shared" si="9"/>
        <v/>
      </c>
      <c r="E49" s="124"/>
      <c r="F49" s="120"/>
      <c r="G49" s="130"/>
      <c r="H49" s="130"/>
      <c r="I49" s="131"/>
      <c r="J49" s="131"/>
      <c r="K49" s="155">
        <f t="shared" si="10"/>
        <v>0</v>
      </c>
      <c r="L49" s="45"/>
      <c r="M49" s="149">
        <f t="shared" si="8"/>
        <v>0</v>
      </c>
    </row>
    <row r="50" spans="2:13" ht="20.100000000000001" customHeight="1" x14ac:dyDescent="0.2">
      <c r="B50" s="118"/>
      <c r="C50" s="36"/>
      <c r="D50" s="37" t="str">
        <f t="shared" si="9"/>
        <v/>
      </c>
      <c r="E50" s="124"/>
      <c r="F50" s="120"/>
      <c r="G50" s="130"/>
      <c r="H50" s="130"/>
      <c r="I50" s="131"/>
      <c r="J50" s="131"/>
      <c r="K50" s="155">
        <f t="shared" si="10"/>
        <v>0</v>
      </c>
      <c r="L50" s="45"/>
      <c r="M50" s="149">
        <f t="shared" si="8"/>
        <v>0</v>
      </c>
    </row>
    <row r="51" spans="2:13" ht="20.100000000000001" customHeight="1" x14ac:dyDescent="0.2">
      <c r="B51" s="118"/>
      <c r="C51" s="36"/>
      <c r="D51" s="37" t="str">
        <f t="shared" si="9"/>
        <v/>
      </c>
      <c r="E51" s="124"/>
      <c r="F51" s="120"/>
      <c r="G51" s="130"/>
      <c r="H51" s="130"/>
      <c r="I51" s="131"/>
      <c r="J51" s="131"/>
      <c r="K51" s="155">
        <f t="shared" si="10"/>
        <v>0</v>
      </c>
      <c r="L51" s="45"/>
      <c r="M51" s="149">
        <f t="shared" si="8"/>
        <v>0</v>
      </c>
    </row>
    <row r="52" spans="2:13" ht="20.100000000000001" customHeight="1" x14ac:dyDescent="0.2">
      <c r="B52" s="118"/>
      <c r="C52" s="36"/>
      <c r="D52" s="37" t="str">
        <f t="shared" si="9"/>
        <v/>
      </c>
      <c r="E52" s="124"/>
      <c r="F52" s="120"/>
      <c r="G52" s="130"/>
      <c r="H52" s="130"/>
      <c r="I52" s="131"/>
      <c r="J52" s="131"/>
      <c r="K52" s="155">
        <f t="shared" si="10"/>
        <v>0</v>
      </c>
      <c r="L52" s="45"/>
      <c r="M52" s="149">
        <f t="shared" si="8"/>
        <v>0</v>
      </c>
    </row>
    <row r="53" spans="2:13" ht="20.100000000000001" customHeight="1" x14ac:dyDescent="0.2">
      <c r="B53" s="118"/>
      <c r="C53" s="36"/>
      <c r="D53" s="37" t="str">
        <f t="shared" si="6"/>
        <v/>
      </c>
      <c r="E53" s="124"/>
      <c r="F53" s="120"/>
      <c r="G53" s="130"/>
      <c r="H53" s="130"/>
      <c r="I53" s="131"/>
      <c r="J53" s="131"/>
      <c r="K53" s="155">
        <f t="shared" si="7"/>
        <v>0</v>
      </c>
      <c r="L53" s="45"/>
      <c r="M53" s="149">
        <f t="shared" si="8"/>
        <v>0</v>
      </c>
    </row>
    <row r="54" spans="2:13" ht="20.100000000000001" customHeight="1" x14ac:dyDescent="0.2">
      <c r="B54" s="118"/>
      <c r="C54" s="36"/>
      <c r="D54" s="37" t="str">
        <f t="shared" si="6"/>
        <v/>
      </c>
      <c r="E54" s="124"/>
      <c r="F54" s="120"/>
      <c r="G54" s="130"/>
      <c r="H54" s="130"/>
      <c r="I54" s="131"/>
      <c r="J54" s="131"/>
      <c r="K54" s="155">
        <f t="shared" si="7"/>
        <v>0</v>
      </c>
      <c r="L54" s="45"/>
      <c r="M54" s="149">
        <f t="shared" si="8"/>
        <v>0</v>
      </c>
    </row>
    <row r="55" spans="2:13" ht="20.100000000000001" customHeight="1" thickBot="1" x14ac:dyDescent="0.25">
      <c r="B55" s="118"/>
      <c r="C55" s="36"/>
      <c r="D55" s="37" t="str">
        <f t="shared" si="6"/>
        <v/>
      </c>
      <c r="E55" s="126"/>
      <c r="F55" s="127"/>
      <c r="G55" s="127"/>
      <c r="H55" s="127"/>
      <c r="I55" s="128"/>
      <c r="J55" s="128"/>
      <c r="K55" s="156">
        <f t="shared" si="7"/>
        <v>0</v>
      </c>
      <c r="L55" s="45"/>
      <c r="M55" s="149">
        <f t="shared" si="8"/>
        <v>0</v>
      </c>
    </row>
    <row r="56" spans="2:13" ht="20.100000000000001" hidden="1" customHeight="1" x14ac:dyDescent="0.2">
      <c r="B56" s="43"/>
      <c r="C56" s="36"/>
      <c r="D56" s="37" t="str">
        <f t="shared" si="6"/>
        <v/>
      </c>
      <c r="E56" s="38"/>
      <c r="F56" s="39"/>
      <c r="G56" s="39"/>
      <c r="H56" s="39"/>
      <c r="I56" s="40"/>
      <c r="J56" s="40"/>
      <c r="K56" s="82">
        <f t="shared" si="7"/>
        <v>0</v>
      </c>
      <c r="L56" s="45"/>
      <c r="M56" s="149">
        <f t="shared" ref="M56:M65" si="11">IF(D56="",0,IF((I56+J56)&gt;100,(100*G56)/D56,((G56*I56)+H56*J56)/D56))</f>
        <v>0</v>
      </c>
    </row>
    <row r="57" spans="2:13" ht="20.100000000000001" hidden="1" customHeight="1" x14ac:dyDescent="0.2">
      <c r="B57" s="43"/>
      <c r="C57" s="36"/>
      <c r="D57" s="37" t="str">
        <f t="shared" si="6"/>
        <v/>
      </c>
      <c r="E57" s="44"/>
      <c r="F57" s="39"/>
      <c r="G57" s="48"/>
      <c r="H57" s="48"/>
      <c r="I57" s="49"/>
      <c r="J57" s="49"/>
      <c r="K57" s="82">
        <f t="shared" si="7"/>
        <v>0</v>
      </c>
      <c r="L57" s="45"/>
      <c r="M57" s="149">
        <f t="shared" si="11"/>
        <v>0</v>
      </c>
    </row>
    <row r="58" spans="2:13" ht="20.100000000000001" hidden="1" customHeight="1" x14ac:dyDescent="0.2">
      <c r="B58" s="43"/>
      <c r="C58" s="36"/>
      <c r="D58" s="37" t="str">
        <f t="shared" si="6"/>
        <v/>
      </c>
      <c r="E58" s="44"/>
      <c r="F58" s="39"/>
      <c r="G58" s="48"/>
      <c r="H58" s="48"/>
      <c r="I58" s="49"/>
      <c r="J58" s="49"/>
      <c r="K58" s="82">
        <f t="shared" si="7"/>
        <v>0</v>
      </c>
      <c r="L58" s="45"/>
      <c r="M58" s="149">
        <f t="shared" si="11"/>
        <v>0</v>
      </c>
    </row>
    <row r="59" spans="2:13" ht="20.100000000000001" hidden="1" customHeight="1" x14ac:dyDescent="0.2">
      <c r="B59" s="43"/>
      <c r="C59" s="36"/>
      <c r="D59" s="37" t="str">
        <f t="shared" si="6"/>
        <v/>
      </c>
      <c r="E59" s="44"/>
      <c r="F59" s="39"/>
      <c r="G59" s="48"/>
      <c r="H59" s="48"/>
      <c r="I59" s="49"/>
      <c r="J59" s="49"/>
      <c r="K59" s="82">
        <f t="shared" si="7"/>
        <v>0</v>
      </c>
      <c r="L59" s="45"/>
      <c r="M59" s="149">
        <f t="shared" si="11"/>
        <v>0</v>
      </c>
    </row>
    <row r="60" spans="2:13" ht="20.100000000000001" hidden="1" customHeight="1" x14ac:dyDescent="0.2">
      <c r="B60" s="43"/>
      <c r="C60" s="36"/>
      <c r="D60" s="37" t="str">
        <f t="shared" si="6"/>
        <v/>
      </c>
      <c r="E60" s="44"/>
      <c r="F60" s="39"/>
      <c r="G60" s="48"/>
      <c r="H60" s="48"/>
      <c r="I60" s="49"/>
      <c r="J60" s="49"/>
      <c r="K60" s="82">
        <f t="shared" si="7"/>
        <v>0</v>
      </c>
      <c r="L60" s="45"/>
      <c r="M60" s="149">
        <f t="shared" si="11"/>
        <v>0</v>
      </c>
    </row>
    <row r="61" spans="2:13" ht="20.100000000000001" hidden="1" customHeight="1" x14ac:dyDescent="0.2">
      <c r="B61" s="43"/>
      <c r="C61" s="36"/>
      <c r="D61" s="37" t="str">
        <f t="shared" si="6"/>
        <v/>
      </c>
      <c r="E61" s="44"/>
      <c r="F61" s="39"/>
      <c r="G61" s="48"/>
      <c r="H61" s="48"/>
      <c r="I61" s="49"/>
      <c r="J61" s="49"/>
      <c r="K61" s="82">
        <f t="shared" si="7"/>
        <v>0</v>
      </c>
      <c r="L61" s="45"/>
      <c r="M61" s="149">
        <f t="shared" si="11"/>
        <v>0</v>
      </c>
    </row>
    <row r="62" spans="2:13" ht="20.100000000000001" hidden="1" customHeight="1" x14ac:dyDescent="0.2">
      <c r="B62" s="43"/>
      <c r="C62" s="36"/>
      <c r="D62" s="37" t="str">
        <f t="shared" si="6"/>
        <v/>
      </c>
      <c r="E62" s="44"/>
      <c r="F62" s="39"/>
      <c r="G62" s="48"/>
      <c r="H62" s="48"/>
      <c r="I62" s="49"/>
      <c r="J62" s="49"/>
      <c r="K62" s="82">
        <f t="shared" si="7"/>
        <v>0</v>
      </c>
      <c r="L62" s="45"/>
      <c r="M62" s="149">
        <f t="shared" si="11"/>
        <v>0</v>
      </c>
    </row>
    <row r="63" spans="2:13" ht="20.100000000000001" hidden="1" customHeight="1" x14ac:dyDescent="0.2">
      <c r="B63" s="43"/>
      <c r="C63" s="36"/>
      <c r="D63" s="37" t="str">
        <f t="shared" si="6"/>
        <v/>
      </c>
      <c r="E63" s="44"/>
      <c r="F63" s="39"/>
      <c r="G63" s="48"/>
      <c r="H63" s="48"/>
      <c r="I63" s="49"/>
      <c r="J63" s="49"/>
      <c r="K63" s="82">
        <f t="shared" si="7"/>
        <v>0</v>
      </c>
      <c r="L63" s="45"/>
      <c r="M63" s="149">
        <f t="shared" si="11"/>
        <v>0</v>
      </c>
    </row>
    <row r="64" spans="2:13" ht="20.100000000000001" hidden="1" customHeight="1" x14ac:dyDescent="0.2">
      <c r="B64" s="47"/>
      <c r="C64" s="36"/>
      <c r="D64" s="37" t="str">
        <f t="shared" si="6"/>
        <v/>
      </c>
      <c r="E64" s="44"/>
      <c r="F64" s="39"/>
      <c r="G64" s="48"/>
      <c r="H64" s="48"/>
      <c r="I64" s="49"/>
      <c r="J64" s="49"/>
      <c r="K64" s="82">
        <f t="shared" si="7"/>
        <v>0</v>
      </c>
      <c r="L64" s="45"/>
      <c r="M64" s="149">
        <f t="shared" si="11"/>
        <v>0</v>
      </c>
    </row>
    <row r="65" spans="2:15" ht="20.100000000000001" hidden="1" customHeight="1" thickBot="1" x14ac:dyDescent="0.25">
      <c r="B65" s="50"/>
      <c r="C65" s="36"/>
      <c r="D65" s="37" t="str">
        <f t="shared" si="6"/>
        <v/>
      </c>
      <c r="E65" s="51"/>
      <c r="F65" s="52"/>
      <c r="G65" s="52"/>
      <c r="H65" s="52"/>
      <c r="I65" s="53"/>
      <c r="J65" s="53"/>
      <c r="K65" s="83">
        <f t="shared" si="7"/>
        <v>0</v>
      </c>
      <c r="L65" s="45"/>
      <c r="M65" s="150">
        <f t="shared" si="11"/>
        <v>0</v>
      </c>
    </row>
    <row r="66" spans="2:15" s="64" customFormat="1" ht="36" customHeight="1" thickBot="1" x14ac:dyDescent="0.25">
      <c r="B66" s="197" t="s">
        <v>194</v>
      </c>
      <c r="C66" s="198"/>
      <c r="D66" s="84"/>
      <c r="E66" s="85"/>
      <c r="F66" s="132">
        <f>SUMIFS(F41:F65,C41:C65,"&lt;&gt;")</f>
        <v>0</v>
      </c>
      <c r="G66" s="133">
        <f>SUMIFS(G41:G65,C41:C65,"&lt;&gt;")</f>
        <v>0</v>
      </c>
      <c r="H66" s="134">
        <f>SUMIFS(H41:H65,C41:C65,"&lt;&gt;")</f>
        <v>0</v>
      </c>
      <c r="I66" s="86"/>
      <c r="J66" s="86"/>
      <c r="K66" s="86"/>
      <c r="L66" s="87"/>
      <c r="M66" s="151">
        <f>SUM(M41:M65)</f>
        <v>0</v>
      </c>
    </row>
    <row r="67" spans="2:15" s="64" customFormat="1" ht="15" customHeight="1" x14ac:dyDescent="0.2">
      <c r="B67" s="90"/>
      <c r="C67" s="91"/>
      <c r="D67" s="92"/>
      <c r="E67" s="93"/>
      <c r="F67" s="93"/>
      <c r="L67" s="89"/>
      <c r="M67" s="94"/>
    </row>
    <row r="68" spans="2:15" s="64" customFormat="1" ht="30" customHeight="1" thickBot="1" x14ac:dyDescent="0.25">
      <c r="B68" s="73" t="s">
        <v>158</v>
      </c>
      <c r="C68" s="74"/>
      <c r="D68" s="77"/>
      <c r="E68" s="76"/>
      <c r="F68" s="76"/>
      <c r="G68" s="74"/>
      <c r="H68" s="74"/>
      <c r="K68" s="74"/>
      <c r="L68" s="74"/>
      <c r="M68" s="74"/>
    </row>
    <row r="69" spans="2:15" s="64" customFormat="1" ht="90" thickBot="1" x14ac:dyDescent="0.25">
      <c r="B69" s="78" t="s">
        <v>171</v>
      </c>
      <c r="C69" s="112" t="s">
        <v>200</v>
      </c>
      <c r="D69" s="23"/>
      <c r="E69" s="79" t="s">
        <v>48</v>
      </c>
      <c r="F69" s="79" t="s">
        <v>159</v>
      </c>
      <c r="G69" s="79" t="s">
        <v>2</v>
      </c>
      <c r="H69" s="79" t="s">
        <v>51</v>
      </c>
      <c r="I69" s="95" t="s">
        <v>199</v>
      </c>
      <c r="J69" s="66"/>
      <c r="K69" s="66"/>
      <c r="L69" s="66"/>
      <c r="M69" s="96" t="s">
        <v>198</v>
      </c>
    </row>
    <row r="70" spans="2:15" ht="20.100000000000001" customHeight="1" x14ac:dyDescent="0.2">
      <c r="B70" s="118"/>
      <c r="C70" s="36"/>
      <c r="D70" s="37" t="str">
        <f t="shared" ref="D70:D94" si="12">IF(C70="Oui","2",IF(C70="non","3",""))</f>
        <v/>
      </c>
      <c r="E70" s="124"/>
      <c r="F70" s="130"/>
      <c r="G70" s="130"/>
      <c r="H70" s="131"/>
      <c r="I70" s="157">
        <f t="shared" ref="I70:I94" si="13">IF(G70=0,0,(G70*H70))</f>
        <v>0</v>
      </c>
      <c r="J70" s="41"/>
      <c r="K70" s="41"/>
      <c r="L70" s="41"/>
      <c r="M70" s="148">
        <f>IF(D70="",0,IF(H70&gt;10,(10*G70)/D70,(G70*H70)/D70))</f>
        <v>0</v>
      </c>
      <c r="O70" s="42" t="str">
        <f>IF(C70="",Feuil6!$A$9,"")</f>
        <v>Pour des calculs adéquats, il est nécessaire de remplir la seconde colonne pour chaque entité.</v>
      </c>
    </row>
    <row r="71" spans="2:15" ht="20.100000000000001" customHeight="1" x14ac:dyDescent="0.2">
      <c r="B71" s="118"/>
      <c r="C71" s="36"/>
      <c r="D71" s="37" t="str">
        <f t="shared" si="12"/>
        <v/>
      </c>
      <c r="E71" s="124"/>
      <c r="F71" s="130"/>
      <c r="G71" s="130"/>
      <c r="H71" s="131"/>
      <c r="I71" s="157">
        <f t="shared" si="13"/>
        <v>0</v>
      </c>
      <c r="J71" s="41"/>
      <c r="K71" s="41"/>
      <c r="L71" s="41"/>
      <c r="M71" s="149">
        <f>IF(D71="",0,IF(#REF!&gt;10,(10*G71)/D71,(G71*#REF!)/D71))</f>
        <v>0</v>
      </c>
    </row>
    <row r="72" spans="2:15" ht="20.100000000000001" customHeight="1" x14ac:dyDescent="0.2">
      <c r="B72" s="118"/>
      <c r="C72" s="36"/>
      <c r="D72" s="37" t="str">
        <f t="shared" ref="D72:D81" si="14">IF(C72="Oui","2",IF(C72="non","3",""))</f>
        <v/>
      </c>
      <c r="E72" s="124"/>
      <c r="F72" s="130"/>
      <c r="G72" s="130"/>
      <c r="H72" s="131"/>
      <c r="I72" s="157">
        <f t="shared" ref="I72:I81" si="15">IF(G72=0,0,(G72*H72))</f>
        <v>0</v>
      </c>
      <c r="J72" s="41"/>
      <c r="K72" s="41"/>
      <c r="L72" s="41"/>
      <c r="M72" s="149">
        <f>IF(D72="",0,IF(#REF!&gt;10,(10*G72)/D72,(G72*#REF!)/D72))</f>
        <v>0</v>
      </c>
    </row>
    <row r="73" spans="2:15" ht="20.100000000000001" customHeight="1" x14ac:dyDescent="0.2">
      <c r="B73" s="118"/>
      <c r="C73" s="36"/>
      <c r="D73" s="37" t="str">
        <f t="shared" si="14"/>
        <v/>
      </c>
      <c r="E73" s="124"/>
      <c r="F73" s="130"/>
      <c r="G73" s="130"/>
      <c r="H73" s="131"/>
      <c r="I73" s="157">
        <f t="shared" si="15"/>
        <v>0</v>
      </c>
      <c r="J73" s="41"/>
      <c r="K73" s="41"/>
      <c r="L73" s="41"/>
      <c r="M73" s="149">
        <f>IF(D73="",0,IF(#REF!&gt;10,(10*G73)/D73,(G73*#REF!)/D73))</f>
        <v>0</v>
      </c>
    </row>
    <row r="74" spans="2:15" ht="20.100000000000001" customHeight="1" x14ac:dyDescent="0.2">
      <c r="B74" s="118"/>
      <c r="C74" s="36"/>
      <c r="D74" s="37" t="str">
        <f t="shared" si="14"/>
        <v/>
      </c>
      <c r="E74" s="124"/>
      <c r="F74" s="130"/>
      <c r="G74" s="130"/>
      <c r="H74" s="131"/>
      <c r="I74" s="157">
        <f t="shared" si="15"/>
        <v>0</v>
      </c>
      <c r="J74" s="41"/>
      <c r="K74" s="41"/>
      <c r="L74" s="41"/>
      <c r="M74" s="149">
        <f>IF(D74="",0,IF(#REF!&gt;10,(10*G74)/D74,(G74*#REF!)/D74))</f>
        <v>0</v>
      </c>
    </row>
    <row r="75" spans="2:15" ht="20.100000000000001" customHeight="1" x14ac:dyDescent="0.2">
      <c r="B75" s="118"/>
      <c r="C75" s="36"/>
      <c r="D75" s="37" t="str">
        <f t="shared" si="14"/>
        <v/>
      </c>
      <c r="E75" s="124"/>
      <c r="F75" s="130"/>
      <c r="G75" s="130"/>
      <c r="H75" s="131"/>
      <c r="I75" s="157">
        <f t="shared" si="15"/>
        <v>0</v>
      </c>
      <c r="J75" s="41"/>
      <c r="K75" s="41"/>
      <c r="L75" s="41"/>
      <c r="M75" s="149">
        <f>IF(D75="",0,IF(#REF!&gt;10,(10*G75)/D75,(G75*#REF!)/D75))</f>
        <v>0</v>
      </c>
    </row>
    <row r="76" spans="2:15" ht="20.100000000000001" customHeight="1" x14ac:dyDescent="0.2">
      <c r="B76" s="118"/>
      <c r="C76" s="36"/>
      <c r="D76" s="37" t="str">
        <f t="shared" si="14"/>
        <v/>
      </c>
      <c r="E76" s="124"/>
      <c r="F76" s="130"/>
      <c r="G76" s="130"/>
      <c r="H76" s="131"/>
      <c r="I76" s="157">
        <f t="shared" si="15"/>
        <v>0</v>
      </c>
      <c r="J76" s="41"/>
      <c r="K76" s="41"/>
      <c r="L76" s="41"/>
      <c r="M76" s="149">
        <f>IF(D76="",0,IF(#REF!&gt;10,(10*G76)/D76,(G76*#REF!)/D76))</f>
        <v>0</v>
      </c>
    </row>
    <row r="77" spans="2:15" ht="20.100000000000001" customHeight="1" x14ac:dyDescent="0.2">
      <c r="B77" s="118"/>
      <c r="C77" s="36"/>
      <c r="D77" s="37" t="str">
        <f t="shared" si="14"/>
        <v/>
      </c>
      <c r="E77" s="124"/>
      <c r="F77" s="130"/>
      <c r="G77" s="130"/>
      <c r="H77" s="131"/>
      <c r="I77" s="157">
        <f t="shared" si="15"/>
        <v>0</v>
      </c>
      <c r="J77" s="41"/>
      <c r="K77" s="41"/>
      <c r="L77" s="41"/>
      <c r="M77" s="149">
        <f>IF(D77="",0,IF(#REF!&gt;10,(10*G77)/D77,(G77*#REF!)/D77))</f>
        <v>0</v>
      </c>
    </row>
    <row r="78" spans="2:15" ht="20.100000000000001" customHeight="1" x14ac:dyDescent="0.2">
      <c r="B78" s="118"/>
      <c r="C78" s="36"/>
      <c r="D78" s="37" t="str">
        <f t="shared" si="14"/>
        <v/>
      </c>
      <c r="E78" s="124"/>
      <c r="F78" s="130"/>
      <c r="G78" s="130"/>
      <c r="H78" s="131"/>
      <c r="I78" s="157">
        <f t="shared" si="15"/>
        <v>0</v>
      </c>
      <c r="J78" s="41"/>
      <c r="K78" s="41"/>
      <c r="L78" s="41"/>
      <c r="M78" s="149">
        <f>IF(D78="",0,IF(#REF!&gt;10,(10*G78)/D78,(G78*#REF!)/D78))</f>
        <v>0</v>
      </c>
    </row>
    <row r="79" spans="2:15" ht="20.100000000000001" customHeight="1" x14ac:dyDescent="0.2">
      <c r="B79" s="118"/>
      <c r="C79" s="36"/>
      <c r="D79" s="37" t="str">
        <f t="shared" si="14"/>
        <v/>
      </c>
      <c r="E79" s="124"/>
      <c r="F79" s="130"/>
      <c r="G79" s="130"/>
      <c r="H79" s="131"/>
      <c r="I79" s="157">
        <f t="shared" si="15"/>
        <v>0</v>
      </c>
      <c r="J79" s="41"/>
      <c r="K79" s="41"/>
      <c r="L79" s="41"/>
      <c r="M79" s="149">
        <f>IF(D79="",0,IF(#REF!&gt;10,(10*G79)/D79,(G79*#REF!)/D79))</f>
        <v>0</v>
      </c>
    </row>
    <row r="80" spans="2:15" ht="20.100000000000001" customHeight="1" x14ac:dyDescent="0.2">
      <c r="B80" s="118"/>
      <c r="C80" s="36"/>
      <c r="D80" s="37" t="str">
        <f t="shared" si="14"/>
        <v/>
      </c>
      <c r="E80" s="124"/>
      <c r="F80" s="130"/>
      <c r="G80" s="130"/>
      <c r="H80" s="131"/>
      <c r="I80" s="157">
        <f t="shared" si="15"/>
        <v>0</v>
      </c>
      <c r="J80" s="41"/>
      <c r="K80" s="41"/>
      <c r="L80" s="41"/>
      <c r="M80" s="149">
        <f>IF(D80="",0,IF(#REF!&gt;10,(10*G80)/D80,(G80*#REF!)/D80))</f>
        <v>0</v>
      </c>
    </row>
    <row r="81" spans="2:13" ht="20.100000000000001" customHeight="1" x14ac:dyDescent="0.2">
      <c r="B81" s="118"/>
      <c r="C81" s="36"/>
      <c r="D81" s="37" t="str">
        <f t="shared" si="14"/>
        <v/>
      </c>
      <c r="E81" s="124"/>
      <c r="F81" s="130"/>
      <c r="G81" s="130"/>
      <c r="H81" s="131"/>
      <c r="I81" s="157">
        <f t="shared" si="15"/>
        <v>0</v>
      </c>
      <c r="J81" s="41"/>
      <c r="K81" s="41"/>
      <c r="L81" s="41"/>
      <c r="M81" s="149">
        <f>IF(D81="",0,IF(#REF!&gt;10,(10*G81)/D81,(G81*#REF!)/D81))</f>
        <v>0</v>
      </c>
    </row>
    <row r="82" spans="2:13" ht="20.100000000000001" customHeight="1" x14ac:dyDescent="0.2">
      <c r="B82" s="118"/>
      <c r="C82" s="36"/>
      <c r="D82" s="37" t="str">
        <f t="shared" si="12"/>
        <v/>
      </c>
      <c r="E82" s="124"/>
      <c r="F82" s="130"/>
      <c r="G82" s="130"/>
      <c r="H82" s="131"/>
      <c r="I82" s="157">
        <f t="shared" si="13"/>
        <v>0</v>
      </c>
      <c r="J82" s="41"/>
      <c r="K82" s="41"/>
      <c r="L82" s="41"/>
      <c r="M82" s="149">
        <f>IF(D82="",0,IF(#REF!&gt;10,(10*G82)/D82,(G82*#REF!)/D82))</f>
        <v>0</v>
      </c>
    </row>
    <row r="83" spans="2:13" ht="20.100000000000001" customHeight="1" x14ac:dyDescent="0.2">
      <c r="B83" s="118"/>
      <c r="C83" s="36"/>
      <c r="D83" s="37" t="str">
        <f t="shared" si="12"/>
        <v/>
      </c>
      <c r="E83" s="124"/>
      <c r="F83" s="130"/>
      <c r="G83" s="130"/>
      <c r="H83" s="131"/>
      <c r="I83" s="157">
        <f t="shared" si="13"/>
        <v>0</v>
      </c>
      <c r="J83" s="41"/>
      <c r="K83" s="41"/>
      <c r="L83" s="41"/>
      <c r="M83" s="149">
        <f>IF(D83="",0,IF(#REF!&gt;10,(10*G83)/D83,(G83*#REF!)/D83))</f>
        <v>0</v>
      </c>
    </row>
    <row r="84" spans="2:13" ht="20.100000000000001" customHeight="1" thickBot="1" x14ac:dyDescent="0.25">
      <c r="B84" s="118"/>
      <c r="C84" s="36"/>
      <c r="D84" s="37" t="str">
        <f t="shared" si="12"/>
        <v/>
      </c>
      <c r="E84" s="126"/>
      <c r="F84" s="127"/>
      <c r="G84" s="127"/>
      <c r="H84" s="128"/>
      <c r="I84" s="156">
        <f t="shared" si="13"/>
        <v>0</v>
      </c>
      <c r="J84" s="41"/>
      <c r="K84" s="41"/>
      <c r="L84" s="41"/>
      <c r="M84" s="149">
        <f>IF(D84="",0,IF(#REF!&gt;10,(10*G84)/D84,(G84*#REF!)/D84))</f>
        <v>0</v>
      </c>
    </row>
    <row r="85" spans="2:13" ht="20.100000000000001" hidden="1" customHeight="1" x14ac:dyDescent="0.2">
      <c r="B85" s="43"/>
      <c r="C85" s="36"/>
      <c r="D85" s="37" t="str">
        <f t="shared" si="12"/>
        <v/>
      </c>
      <c r="E85" s="119"/>
      <c r="F85" s="120"/>
      <c r="G85" s="120"/>
      <c r="H85" s="121"/>
      <c r="I85" s="122">
        <f t="shared" si="13"/>
        <v>0</v>
      </c>
      <c r="J85" s="41"/>
      <c r="K85" s="41"/>
      <c r="L85" s="41"/>
      <c r="M85" s="149">
        <f>IF(D85="",0,IF(#REF!&gt;10,(10*G85)/D85,(G85*#REF!)/D85))</f>
        <v>0</v>
      </c>
    </row>
    <row r="86" spans="2:13" ht="20.100000000000001" hidden="1" customHeight="1" x14ac:dyDescent="0.2">
      <c r="B86" s="43"/>
      <c r="C86" s="36"/>
      <c r="D86" s="37" t="str">
        <f t="shared" si="12"/>
        <v/>
      </c>
      <c r="E86" s="124"/>
      <c r="F86" s="130"/>
      <c r="G86" s="130"/>
      <c r="H86" s="131"/>
      <c r="I86" s="135">
        <f t="shared" si="13"/>
        <v>0</v>
      </c>
      <c r="J86" s="41"/>
      <c r="K86" s="41"/>
      <c r="L86" s="41"/>
      <c r="M86" s="149">
        <f>IF(D86="",0,IF(#REF!&gt;10,(10*G86)/D86,(G86*#REF!)/D86))</f>
        <v>0</v>
      </c>
    </row>
    <row r="87" spans="2:13" ht="20.100000000000001" hidden="1" customHeight="1" x14ac:dyDescent="0.2">
      <c r="B87" s="43"/>
      <c r="C87" s="36"/>
      <c r="D87" s="37" t="str">
        <f t="shared" si="12"/>
        <v/>
      </c>
      <c r="E87" s="124"/>
      <c r="F87" s="130"/>
      <c r="G87" s="130"/>
      <c r="H87" s="131"/>
      <c r="I87" s="135">
        <f t="shared" si="13"/>
        <v>0</v>
      </c>
      <c r="J87" s="41"/>
      <c r="K87" s="41"/>
      <c r="L87" s="41"/>
      <c r="M87" s="149">
        <f>IF(D87="",0,IF(#REF!&gt;10,(10*G87)/D87,(G87*#REF!)/D87))</f>
        <v>0</v>
      </c>
    </row>
    <row r="88" spans="2:13" ht="20.100000000000001" hidden="1" customHeight="1" x14ac:dyDescent="0.2">
      <c r="B88" s="43"/>
      <c r="C88" s="36"/>
      <c r="D88" s="37" t="str">
        <f t="shared" si="12"/>
        <v/>
      </c>
      <c r="E88" s="124"/>
      <c r="F88" s="130"/>
      <c r="G88" s="130"/>
      <c r="H88" s="131"/>
      <c r="I88" s="135">
        <f t="shared" si="13"/>
        <v>0</v>
      </c>
      <c r="J88" s="41"/>
      <c r="K88" s="41"/>
      <c r="L88" s="41"/>
      <c r="M88" s="149">
        <f>IF(D88="",0,IF(#REF!&gt;10,(10*G88)/D88,(G88*#REF!)/D88))</f>
        <v>0</v>
      </c>
    </row>
    <row r="89" spans="2:13" ht="20.100000000000001" hidden="1" customHeight="1" x14ac:dyDescent="0.2">
      <c r="B89" s="43"/>
      <c r="C89" s="36"/>
      <c r="D89" s="37" t="str">
        <f t="shared" si="12"/>
        <v/>
      </c>
      <c r="E89" s="124"/>
      <c r="F89" s="130"/>
      <c r="G89" s="130"/>
      <c r="H89" s="131"/>
      <c r="I89" s="135">
        <f t="shared" si="13"/>
        <v>0</v>
      </c>
      <c r="J89" s="41"/>
      <c r="K89" s="41"/>
      <c r="L89" s="41"/>
      <c r="M89" s="149">
        <f>IF(D89="",0,IF(#REF!&gt;10,(10*G89)/D89,(G89*#REF!)/D89))</f>
        <v>0</v>
      </c>
    </row>
    <row r="90" spans="2:13" ht="20.100000000000001" hidden="1" customHeight="1" x14ac:dyDescent="0.2">
      <c r="B90" s="43"/>
      <c r="C90" s="36"/>
      <c r="D90" s="37" t="str">
        <f t="shared" si="12"/>
        <v/>
      </c>
      <c r="E90" s="124"/>
      <c r="F90" s="130"/>
      <c r="G90" s="130"/>
      <c r="H90" s="131"/>
      <c r="I90" s="135">
        <f t="shared" si="13"/>
        <v>0</v>
      </c>
      <c r="J90" s="41"/>
      <c r="K90" s="41"/>
      <c r="L90" s="41"/>
      <c r="M90" s="149">
        <f>IF(D90="",0,IF(#REF!&gt;10,(10*G90)/D90,(G90*#REF!)/D90))</f>
        <v>0</v>
      </c>
    </row>
    <row r="91" spans="2:13" ht="20.100000000000001" hidden="1" customHeight="1" x14ac:dyDescent="0.2">
      <c r="B91" s="43"/>
      <c r="C91" s="36"/>
      <c r="D91" s="37" t="str">
        <f t="shared" si="12"/>
        <v/>
      </c>
      <c r="E91" s="124"/>
      <c r="F91" s="130"/>
      <c r="G91" s="130"/>
      <c r="H91" s="131"/>
      <c r="I91" s="135">
        <f t="shared" si="13"/>
        <v>0</v>
      </c>
      <c r="J91" s="41"/>
      <c r="K91" s="41"/>
      <c r="L91" s="41"/>
      <c r="M91" s="149">
        <f>IF(D91="",0,IF(#REF!&gt;10,(10*G91)/D91,(G91*#REF!)/D91))</f>
        <v>0</v>
      </c>
    </row>
    <row r="92" spans="2:13" ht="20.100000000000001" hidden="1" customHeight="1" x14ac:dyDescent="0.2">
      <c r="B92" s="43"/>
      <c r="C92" s="36"/>
      <c r="D92" s="37" t="str">
        <f t="shared" si="12"/>
        <v/>
      </c>
      <c r="E92" s="124"/>
      <c r="F92" s="130"/>
      <c r="G92" s="130"/>
      <c r="H92" s="131"/>
      <c r="I92" s="135">
        <f t="shared" si="13"/>
        <v>0</v>
      </c>
      <c r="J92" s="41"/>
      <c r="K92" s="41"/>
      <c r="L92" s="41"/>
      <c r="M92" s="149">
        <f>IF(D92="",0,IF(#REF!&gt;10,(10*G92)/D92,(G92*#REF!)/D92))</f>
        <v>0</v>
      </c>
    </row>
    <row r="93" spans="2:13" ht="20.100000000000001" hidden="1" customHeight="1" x14ac:dyDescent="0.2">
      <c r="B93" s="47"/>
      <c r="C93" s="36"/>
      <c r="D93" s="37" t="str">
        <f t="shared" si="12"/>
        <v/>
      </c>
      <c r="E93" s="124"/>
      <c r="F93" s="130"/>
      <c r="G93" s="130"/>
      <c r="H93" s="131"/>
      <c r="I93" s="135">
        <f t="shared" si="13"/>
        <v>0</v>
      </c>
      <c r="J93" s="41"/>
      <c r="K93" s="41"/>
      <c r="L93" s="41"/>
      <c r="M93" s="149">
        <f>IF(D93="",0,IF(#REF!&gt;10,(10*G93)/D93,(G93*#REF!)/D93))</f>
        <v>0</v>
      </c>
    </row>
    <row r="94" spans="2:13" ht="20.100000000000001" hidden="1" customHeight="1" thickBot="1" x14ac:dyDescent="0.25">
      <c r="B94" s="58"/>
      <c r="C94" s="36"/>
      <c r="D94" s="37" t="str">
        <f t="shared" si="12"/>
        <v/>
      </c>
      <c r="E94" s="126"/>
      <c r="F94" s="127"/>
      <c r="G94" s="127"/>
      <c r="H94" s="128"/>
      <c r="I94" s="129">
        <f t="shared" si="13"/>
        <v>0</v>
      </c>
      <c r="J94" s="41"/>
      <c r="K94" s="41"/>
      <c r="L94" s="41"/>
      <c r="M94" s="149">
        <f>IF(D94="",0,IF(#REF!&gt;10,(10*G94)/D94,(G94*#REF!)/D94))</f>
        <v>0</v>
      </c>
    </row>
    <row r="95" spans="2:13" s="64" customFormat="1" ht="35.25" customHeight="1" thickBot="1" x14ac:dyDescent="0.25">
      <c r="B95" s="197" t="s">
        <v>195</v>
      </c>
      <c r="C95" s="198"/>
      <c r="D95" s="92"/>
      <c r="E95" s="136"/>
      <c r="F95" s="132">
        <f>SUMIFS(F70:F94,C70:C94,"&lt;&gt;")</f>
        <v>0</v>
      </c>
      <c r="G95" s="134">
        <f>SUMIFS(G70:G94,C70:C94,"&lt;&gt;")</f>
        <v>0</v>
      </c>
      <c r="H95" s="137"/>
      <c r="I95" s="137"/>
      <c r="J95" s="86"/>
      <c r="K95" s="86"/>
      <c r="L95" s="87"/>
      <c r="M95" s="151">
        <f>SUM(M70:M94)</f>
        <v>0</v>
      </c>
    </row>
    <row r="96" spans="2:13" ht="33.75" customHeight="1" x14ac:dyDescent="0.2">
      <c r="C96" s="56"/>
      <c r="D96" s="57"/>
      <c r="E96" s="138"/>
      <c r="F96" s="138"/>
      <c r="G96" s="139"/>
      <c r="H96" s="139"/>
      <c r="I96" s="139"/>
      <c r="J96" s="1"/>
      <c r="K96" s="1"/>
      <c r="L96" s="55"/>
      <c r="M96" s="140"/>
    </row>
    <row r="97" spans="2:16" s="8" customFormat="1" ht="20.100000000000001" customHeight="1" x14ac:dyDescent="0.2">
      <c r="B97" s="7"/>
      <c r="C97" s="7"/>
      <c r="D97" s="59"/>
      <c r="E97" s="60"/>
      <c r="F97" s="60"/>
      <c r="G97" s="7"/>
      <c r="H97" s="7"/>
      <c r="I97" s="7"/>
      <c r="J97" s="7"/>
      <c r="K97" s="7"/>
      <c r="L97" s="7"/>
      <c r="M97" s="7"/>
      <c r="N97" s="7"/>
      <c r="O97" s="7"/>
      <c r="P97" s="7"/>
    </row>
    <row r="98" spans="2:16" x14ac:dyDescent="0.2">
      <c r="B98" s="7"/>
    </row>
    <row r="99" spans="2:16" ht="30" customHeight="1" x14ac:dyDescent="0.2">
      <c r="B99" s="7"/>
      <c r="N99" s="3"/>
    </row>
    <row r="100" spans="2:16" x14ac:dyDescent="0.2">
      <c r="B100" s="7"/>
    </row>
    <row r="101" spans="2:16" s="9" customFormat="1" ht="18" x14ac:dyDescent="0.25">
      <c r="D101" s="61"/>
      <c r="E101" s="62"/>
      <c r="F101" s="62"/>
      <c r="G101" s="63"/>
      <c r="H101" s="63"/>
      <c r="I101" s="63"/>
      <c r="J101" s="63"/>
      <c r="K101" s="63"/>
      <c r="L101" s="63"/>
      <c r="M101" s="63"/>
    </row>
  </sheetData>
  <sheetProtection algorithmName="SHA-512" hashValue="Ey+wqWEWb0RJl/06Iqt1y8f9cmpbrTiJa2Zm29sf1amRjdNGirl98WB1X+0+8bA+VBQyutQUN9AsjaeEdqsk8w==" saltValue="QCPsjp1TFR70Dcjf97vjpw==" spinCount="100000" sheet="1" objects="1" scenarios="1"/>
  <mergeCells count="22">
    <mergeCell ref="B6:M6"/>
    <mergeCell ref="M39:M40"/>
    <mergeCell ref="K9:K10"/>
    <mergeCell ref="M9:M10"/>
    <mergeCell ref="B36:C36"/>
    <mergeCell ref="B39:B40"/>
    <mergeCell ref="C39:C40"/>
    <mergeCell ref="E39:E40"/>
    <mergeCell ref="F39:F40"/>
    <mergeCell ref="G39:G40"/>
    <mergeCell ref="B9:B10"/>
    <mergeCell ref="C9:C10"/>
    <mergeCell ref="E9:E10"/>
    <mergeCell ref="F9:F10"/>
    <mergeCell ref="G9:G10"/>
    <mergeCell ref="H9:H10"/>
    <mergeCell ref="K39:K40"/>
    <mergeCell ref="I9:J9"/>
    <mergeCell ref="B66:C66"/>
    <mergeCell ref="B95:C95"/>
    <mergeCell ref="H39:H40"/>
    <mergeCell ref="I39:J39"/>
  </mergeCells>
  <conditionalFormatting sqref="C11:C35 L66:L67 H70:H71 H72:I94 L95:L96">
    <cfRule type="expression" dxfId="10" priority="13">
      <formula>#REF!=FALSE</formula>
    </cfRule>
  </conditionalFormatting>
  <conditionalFormatting sqref="C41:C65">
    <cfRule type="expression" dxfId="9" priority="2">
      <formula>#REF!=FALSE</formula>
    </cfRule>
  </conditionalFormatting>
  <conditionalFormatting sqref="C70:C94">
    <cfRule type="expression" dxfId="8" priority="1">
      <formula>#REF!=FALSE</formula>
    </cfRule>
  </conditionalFormatting>
  <conditionalFormatting sqref="E11:E35">
    <cfRule type="expression" dxfId="7" priority="8">
      <formula>#REF!=FALSE</formula>
    </cfRule>
  </conditionalFormatting>
  <conditionalFormatting sqref="E41:E65">
    <cfRule type="expression" dxfId="6" priority="6">
      <formula>#REF!=FALSE</formula>
    </cfRule>
  </conditionalFormatting>
  <conditionalFormatting sqref="E70:G94">
    <cfRule type="expression" dxfId="5" priority="4">
      <formula>#REF!=FALSE</formula>
    </cfRule>
  </conditionalFormatting>
  <conditionalFormatting sqref="G11:K35">
    <cfRule type="expression" dxfId="4" priority="9">
      <formula>#REF!=FALSE</formula>
    </cfRule>
  </conditionalFormatting>
  <conditionalFormatting sqref="G41:K65">
    <cfRule type="expression" dxfId="3" priority="11">
      <formula>#REF!=FALSE</formula>
    </cfRule>
  </conditionalFormatting>
  <conditionalFormatting sqref="I69:I94">
    <cfRule type="expression" dxfId="2" priority="3">
      <formula>#REF!=FALSE</formula>
    </cfRule>
  </conditionalFormatting>
  <conditionalFormatting sqref="M11:M36 L36:L37 M41:M66">
    <cfRule type="expression" dxfId="1" priority="14">
      <formula>#REF!=FALSE</formula>
    </cfRule>
  </conditionalFormatting>
  <conditionalFormatting sqref="M70:M95">
    <cfRule type="expression" dxfId="0" priority="10">
      <formula>#REF!=FALSE</formula>
    </cfRule>
  </conditionalFormatting>
  <dataValidations count="1">
    <dataValidation type="decimal" allowBlank="1" showInputMessage="1" showErrorMessage="1" sqref="L36:L37 F95 F41:F66 F13:F36 G95:L96 F70:I94 L66:L68 G41:K68 M41:M68 M70:M95 M11:M36 F11:J12 G13:J37 K11:K37" xr:uid="{70D266AC-A805-4A17-AF05-A810D12DAD58}">
      <formula1>0</formula1>
      <formula2>1000000000</formula2>
    </dataValidation>
  </dataValidations>
  <hyperlinks>
    <hyperlink ref="C9" r:id="rId1" display="Entité Q4 ou Q5 (voir IVEQ)" xr:uid="{A8AF45A7-63DD-456C-86E7-CBBC4D5C3C58}"/>
    <hyperlink ref="C39" r:id="rId2" display="Entité Q4 ou Q5 (voir IVEQ)" xr:uid="{574ED2F8-E2F3-45D8-A3A4-4464F0C4765A}"/>
    <hyperlink ref="C69" r:id="rId3" display="Entité Q4 ou Q5 (voir IVEQ)" xr:uid="{19A68B0F-E1F5-4DC7-A5CF-0B0F5CBA6442}"/>
  </hyperlinks>
  <pageMargins left="0.23622047244094491" right="0.23622047244094491" top="0.74803149606299213" bottom="0.74803149606299213" header="0.31496062992125984" footer="0.31496062992125984"/>
  <pageSetup paperSize="5" scale="52" fitToHeight="0" orientation="landscape" r:id="rId4"/>
  <headerFooter>
    <oddHeader>&amp;L&amp;8&amp;F&amp;C&amp;8&amp;A &amp;R&amp;8&amp;D</oddHeader>
  </headerFooter>
  <ignoredErrors>
    <ignoredError sqref="F66:H66 F36:H36 O11 D23:D35 O41 D53:D65 D82:D94 O70 D41:D42 D70:D71 D11:D12 D13:D22 D43:D52 D72:D81" unlockedFormula="1"/>
  </ignoredErrors>
  <drawing r:id="rId5"/>
  <legacyDrawing r:id="rId6"/>
  <extLst>
    <ext xmlns:x14="http://schemas.microsoft.com/office/spreadsheetml/2009/9/main" uri="{CCE6A557-97BC-4b89-ADB6-D9C93CAAB3DF}">
      <x14:dataValidations xmlns:xm="http://schemas.microsoft.com/office/excel/2006/main" count="1">
        <x14:dataValidation type="list" allowBlank="1" showInputMessage="1" showErrorMessage="1" xr:uid="{C90E0233-5698-497E-AD4C-C28814296981}">
          <x14:formula1>
            <xm:f>Feuil6!$A$5:$A$7</xm:f>
          </x14:formula1>
          <xm:sqref>C70:C94 C41:C65 C11:C35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CF646-E9FD-458F-84F4-12E7651BADEA}">
  <sheetPr>
    <tabColor rgb="FFA5C33A"/>
    <pageSetUpPr fitToPage="1"/>
  </sheetPr>
  <dimension ref="B1:H26"/>
  <sheetViews>
    <sheetView showGridLines="0" zoomScale="85" zoomScaleNormal="85" zoomScaleSheetLayoutView="100" workbookViewId="0">
      <selection activeCell="B2" sqref="B2"/>
    </sheetView>
  </sheetViews>
  <sheetFormatPr baseColWidth="10" defaultColWidth="11.42578125" defaultRowHeight="14.25" x14ac:dyDescent="0.2"/>
  <cols>
    <col min="1" max="1" width="1.85546875" style="1" customWidth="1"/>
    <col min="2" max="2" width="26.85546875" style="1" customWidth="1"/>
    <col min="3" max="3" width="41.5703125" style="1" customWidth="1"/>
    <col min="4" max="4" width="44.28515625" style="2" customWidth="1"/>
    <col min="5" max="5" width="16.42578125" style="3" customWidth="1"/>
    <col min="6" max="7" width="11.42578125" style="1"/>
    <col min="8" max="8" width="15" style="1" hidden="1" customWidth="1"/>
    <col min="9" max="9" width="14.5703125" style="1" customWidth="1"/>
    <col min="10" max="13" width="11.42578125" style="1"/>
    <col min="14" max="14" width="24.7109375" style="1" customWidth="1"/>
    <col min="15" max="15" width="21.85546875" style="1" customWidth="1"/>
    <col min="16" max="16" width="20" style="1" customWidth="1"/>
    <col min="17" max="17" width="21.140625" style="1" customWidth="1"/>
    <col min="18" max="18" width="19.28515625" style="1" customWidth="1"/>
    <col min="19" max="16384" width="11.42578125" style="1"/>
  </cols>
  <sheetData>
    <row r="1" spans="2:5" ht="9" customHeight="1" x14ac:dyDescent="0.2"/>
    <row r="2" spans="2:5" s="5" customFormat="1" ht="35.25" x14ac:dyDescent="0.25">
      <c r="B2" s="20" t="s">
        <v>44</v>
      </c>
      <c r="C2" s="21"/>
      <c r="D2" s="21"/>
      <c r="E2" s="21"/>
    </row>
    <row r="3" spans="2:5" s="5" customFormat="1" ht="35.25" x14ac:dyDescent="0.25">
      <c r="B3" s="22" t="s">
        <v>150</v>
      </c>
      <c r="C3" s="21"/>
      <c r="D3" s="21"/>
      <c r="E3" s="21"/>
    </row>
    <row r="4" spans="2:5" x14ac:dyDescent="0.2">
      <c r="B4" s="15"/>
      <c r="C4" s="15"/>
      <c r="D4" s="16"/>
      <c r="E4" s="17"/>
    </row>
    <row r="5" spans="2:5" ht="15.75" x14ac:dyDescent="0.25">
      <c r="B5" s="29" t="s">
        <v>30</v>
      </c>
      <c r="C5" s="15"/>
      <c r="D5" s="16"/>
      <c r="E5" s="17"/>
    </row>
    <row r="6" spans="2:5" x14ac:dyDescent="0.2">
      <c r="B6" s="15"/>
      <c r="C6" s="15"/>
      <c r="D6" s="16"/>
      <c r="E6" s="17"/>
    </row>
    <row r="7" spans="2:5" ht="30" customHeight="1" x14ac:dyDescent="0.2">
      <c r="B7" s="216" t="s">
        <v>31</v>
      </c>
      <c r="C7" s="216"/>
      <c r="D7" s="216"/>
      <c r="E7" s="11"/>
    </row>
    <row r="8" spans="2:5" ht="30" customHeight="1" x14ac:dyDescent="0.2">
      <c r="B8" s="216" t="s">
        <v>161</v>
      </c>
      <c r="C8" s="216"/>
      <c r="D8" s="216"/>
      <c r="E8" s="11"/>
    </row>
    <row r="9" spans="2:5" ht="30" customHeight="1" x14ac:dyDescent="0.2">
      <c r="B9" s="216" t="s">
        <v>52</v>
      </c>
      <c r="C9" s="216"/>
      <c r="D9" s="216"/>
      <c r="E9" s="11"/>
    </row>
    <row r="10" spans="2:5" ht="30" customHeight="1" x14ac:dyDescent="0.2">
      <c r="B10" s="217" t="s">
        <v>148</v>
      </c>
      <c r="C10" s="217"/>
      <c r="D10" s="217"/>
      <c r="E10" s="11"/>
    </row>
    <row r="11" spans="2:5" ht="35.1" customHeight="1" x14ac:dyDescent="0.2">
      <c r="B11" s="217" t="s">
        <v>187</v>
      </c>
      <c r="C11" s="217"/>
      <c r="D11" s="217"/>
      <c r="E11" s="11"/>
    </row>
    <row r="12" spans="2:5" ht="35.1" customHeight="1" x14ac:dyDescent="0.2">
      <c r="B12" s="217" t="s">
        <v>185</v>
      </c>
      <c r="C12" s="217"/>
      <c r="D12" s="217"/>
      <c r="E12" s="11"/>
    </row>
    <row r="13" spans="2:5" ht="35.1" customHeight="1" x14ac:dyDescent="0.2">
      <c r="B13" s="216" t="s">
        <v>169</v>
      </c>
      <c r="C13" s="216"/>
      <c r="D13" s="216"/>
      <c r="E13" s="11"/>
    </row>
    <row r="14" spans="2:5" ht="35.1" customHeight="1" x14ac:dyDescent="0.2">
      <c r="B14" s="216" t="s">
        <v>180</v>
      </c>
      <c r="C14" s="216"/>
      <c r="D14" s="216"/>
      <c r="E14" s="11"/>
    </row>
    <row r="15" spans="2:5" ht="35.1" customHeight="1" x14ac:dyDescent="0.2">
      <c r="B15" s="216" t="s">
        <v>54</v>
      </c>
      <c r="C15" s="216"/>
      <c r="D15" s="216"/>
      <c r="E15" s="11"/>
    </row>
    <row r="16" spans="2:5" ht="35.1" customHeight="1" x14ac:dyDescent="0.2">
      <c r="B16" s="216" t="s">
        <v>49</v>
      </c>
      <c r="C16" s="216"/>
      <c r="D16" s="216"/>
      <c r="E16" s="11"/>
    </row>
    <row r="17" spans="2:5" ht="43.5" customHeight="1" x14ac:dyDescent="0.2">
      <c r="B17" s="216" t="s">
        <v>170</v>
      </c>
      <c r="C17" s="216"/>
      <c r="D17" s="216"/>
      <c r="E17" s="11"/>
    </row>
    <row r="18" spans="2:5" ht="30" customHeight="1" x14ac:dyDescent="0.2">
      <c r="B18" s="216" t="s">
        <v>53</v>
      </c>
      <c r="C18" s="216"/>
      <c r="D18" s="216"/>
      <c r="E18" s="11"/>
    </row>
    <row r="19" spans="2:5" ht="30" customHeight="1" x14ac:dyDescent="0.2">
      <c r="B19" s="216" t="s">
        <v>32</v>
      </c>
      <c r="C19" s="216"/>
      <c r="D19" s="216"/>
      <c r="E19" s="11"/>
    </row>
    <row r="21" spans="2:5" ht="15" thickBot="1" x14ac:dyDescent="0.25"/>
    <row r="22" spans="2:5" ht="30" customHeight="1" x14ac:dyDescent="0.2">
      <c r="B22" s="220" t="s">
        <v>35</v>
      </c>
      <c r="C22" s="221"/>
      <c r="D22" s="12"/>
    </row>
    <row r="23" spans="2:5" ht="30" customHeight="1" x14ac:dyDescent="0.2">
      <c r="B23" s="222" t="s">
        <v>163</v>
      </c>
      <c r="C23" s="223"/>
      <c r="D23" s="141"/>
    </row>
    <row r="24" spans="2:5" ht="30" customHeight="1" x14ac:dyDescent="0.2">
      <c r="B24" s="222" t="s">
        <v>33</v>
      </c>
      <c r="C24" s="223"/>
      <c r="D24" s="141"/>
    </row>
    <row r="25" spans="2:5" ht="30" customHeight="1" x14ac:dyDescent="0.2">
      <c r="B25" s="222" t="s">
        <v>164</v>
      </c>
      <c r="C25" s="223"/>
      <c r="D25" s="141"/>
    </row>
    <row r="26" spans="2:5" ht="30" customHeight="1" thickBot="1" x14ac:dyDescent="0.25">
      <c r="B26" s="218" t="s">
        <v>34</v>
      </c>
      <c r="C26" s="219"/>
      <c r="D26" s="142"/>
    </row>
  </sheetData>
  <sheetProtection algorithmName="SHA-512" hashValue="wa0TiKHWidCxvUiIS9/rjbVKDdFiVqiWsn4ljv9TIiy2RMLQbpXzFnoiJc60hSw3VETN+3Cw6ZgiodJiICIg9A==" saltValue="n1yd8q1OhC3aC0v99CmjVg==" spinCount="100000" sheet="1" objects="1" scenarios="1"/>
  <mergeCells count="18">
    <mergeCell ref="B10:D10"/>
    <mergeCell ref="B14:D14"/>
    <mergeCell ref="B7:D7"/>
    <mergeCell ref="B18:D18"/>
    <mergeCell ref="B16:D16"/>
    <mergeCell ref="B11:D11"/>
    <mergeCell ref="B26:C26"/>
    <mergeCell ref="B22:C22"/>
    <mergeCell ref="B23:C23"/>
    <mergeCell ref="B24:C24"/>
    <mergeCell ref="B25:C25"/>
    <mergeCell ref="B19:D19"/>
    <mergeCell ref="B15:D15"/>
    <mergeCell ref="B12:D12"/>
    <mergeCell ref="B13:D13"/>
    <mergeCell ref="B8:D8"/>
    <mergeCell ref="B9:D9"/>
    <mergeCell ref="B17:D17"/>
  </mergeCells>
  <pageMargins left="0.23622047244094491" right="0.23622047244094491" top="0.74803149606299213" bottom="0.74803149606299213" header="0.31496062992125984" footer="0.31496062992125984"/>
  <pageSetup paperSize="5" scale="52" fitToHeight="0" orientation="landscape" r:id="rId1"/>
  <headerFooter>
    <oddHeader>&amp;L&amp;8&amp;F&amp;C&amp;8&amp;A &amp;R&amp;8&amp;D</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4</xdr:col>
                    <xdr:colOff>419100</xdr:colOff>
                    <xdr:row>17</xdr:row>
                    <xdr:rowOff>104775</xdr:rowOff>
                  </from>
                  <to>
                    <xdr:col>4</xdr:col>
                    <xdr:colOff>923925</xdr:colOff>
                    <xdr:row>17</xdr:row>
                    <xdr:rowOff>304800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4</xdr:col>
                    <xdr:colOff>419100</xdr:colOff>
                    <xdr:row>6</xdr:row>
                    <xdr:rowOff>104775</xdr:rowOff>
                  </from>
                  <to>
                    <xdr:col>4</xdr:col>
                    <xdr:colOff>923925</xdr:colOff>
                    <xdr:row>6</xdr:row>
                    <xdr:rowOff>304800</xdr:rowOff>
                  </to>
                </anchor>
              </controlPr>
            </control>
          </mc:Choice>
        </mc:AlternateContent>
        <mc:AlternateContent xmlns:mc="http://schemas.openxmlformats.org/markup-compatibility/2006">
          <mc:Choice Requires="x14">
            <control shapeId="6150" r:id="rId6" name="Check Box 6">
              <controlPr defaultSize="0" autoFill="0" autoLine="0" autoPict="0">
                <anchor moveWithCells="1">
                  <from>
                    <xdr:col>4</xdr:col>
                    <xdr:colOff>419100</xdr:colOff>
                    <xdr:row>12</xdr:row>
                    <xdr:rowOff>104775</xdr:rowOff>
                  </from>
                  <to>
                    <xdr:col>4</xdr:col>
                    <xdr:colOff>923925</xdr:colOff>
                    <xdr:row>12</xdr:row>
                    <xdr:rowOff>304800</xdr:rowOff>
                  </to>
                </anchor>
              </controlPr>
            </control>
          </mc:Choice>
        </mc:AlternateContent>
        <mc:AlternateContent xmlns:mc="http://schemas.openxmlformats.org/markup-compatibility/2006">
          <mc:Choice Requires="x14">
            <control shapeId="6151" r:id="rId7" name="Check Box 7">
              <controlPr defaultSize="0" autoFill="0" autoLine="0" autoPict="0">
                <anchor moveWithCells="1">
                  <from>
                    <xdr:col>4</xdr:col>
                    <xdr:colOff>419100</xdr:colOff>
                    <xdr:row>11</xdr:row>
                    <xdr:rowOff>104775</xdr:rowOff>
                  </from>
                  <to>
                    <xdr:col>4</xdr:col>
                    <xdr:colOff>914400</xdr:colOff>
                    <xdr:row>11</xdr:row>
                    <xdr:rowOff>304800</xdr:rowOff>
                  </to>
                </anchor>
              </controlPr>
            </control>
          </mc:Choice>
        </mc:AlternateContent>
        <mc:AlternateContent xmlns:mc="http://schemas.openxmlformats.org/markup-compatibility/2006">
          <mc:Choice Requires="x14">
            <control shapeId="6152" r:id="rId8" name="Check Box 8">
              <controlPr defaultSize="0" autoFill="0" autoLine="0" autoPict="0">
                <anchor moveWithCells="1">
                  <from>
                    <xdr:col>4</xdr:col>
                    <xdr:colOff>419100</xdr:colOff>
                    <xdr:row>14</xdr:row>
                    <xdr:rowOff>104775</xdr:rowOff>
                  </from>
                  <to>
                    <xdr:col>4</xdr:col>
                    <xdr:colOff>914400</xdr:colOff>
                    <xdr:row>14</xdr:row>
                    <xdr:rowOff>304800</xdr:rowOff>
                  </to>
                </anchor>
              </controlPr>
            </control>
          </mc:Choice>
        </mc:AlternateContent>
        <mc:AlternateContent xmlns:mc="http://schemas.openxmlformats.org/markup-compatibility/2006">
          <mc:Choice Requires="x14">
            <control shapeId="6153" r:id="rId9" name="Check Box 9">
              <controlPr defaultSize="0" autoFill="0" autoLine="0" autoPict="0">
                <anchor moveWithCells="1">
                  <from>
                    <xdr:col>4</xdr:col>
                    <xdr:colOff>419100</xdr:colOff>
                    <xdr:row>18</xdr:row>
                    <xdr:rowOff>104775</xdr:rowOff>
                  </from>
                  <to>
                    <xdr:col>4</xdr:col>
                    <xdr:colOff>923925</xdr:colOff>
                    <xdr:row>18</xdr:row>
                    <xdr:rowOff>304800</xdr:rowOff>
                  </to>
                </anchor>
              </controlPr>
            </control>
          </mc:Choice>
        </mc:AlternateContent>
        <mc:AlternateContent xmlns:mc="http://schemas.openxmlformats.org/markup-compatibility/2006">
          <mc:Choice Requires="x14">
            <control shapeId="6154" r:id="rId10" name="Check Box 10">
              <controlPr defaultSize="0" autoFill="0" autoLine="0" autoPict="0">
                <anchor moveWithCells="1">
                  <from>
                    <xdr:col>4</xdr:col>
                    <xdr:colOff>419100</xdr:colOff>
                    <xdr:row>15</xdr:row>
                    <xdr:rowOff>104775</xdr:rowOff>
                  </from>
                  <to>
                    <xdr:col>4</xdr:col>
                    <xdr:colOff>923925</xdr:colOff>
                    <xdr:row>15</xdr:row>
                    <xdr:rowOff>304800</xdr:rowOff>
                  </to>
                </anchor>
              </controlPr>
            </control>
          </mc:Choice>
        </mc:AlternateContent>
        <mc:AlternateContent xmlns:mc="http://schemas.openxmlformats.org/markup-compatibility/2006">
          <mc:Choice Requires="x14">
            <control shapeId="6157" r:id="rId11" name="Check Box 13">
              <controlPr defaultSize="0" autoFill="0" autoLine="0" autoPict="0">
                <anchor moveWithCells="1">
                  <from>
                    <xdr:col>3</xdr:col>
                    <xdr:colOff>1162050</xdr:colOff>
                    <xdr:row>21</xdr:row>
                    <xdr:rowOff>104775</xdr:rowOff>
                  </from>
                  <to>
                    <xdr:col>3</xdr:col>
                    <xdr:colOff>2190750</xdr:colOff>
                    <xdr:row>22</xdr:row>
                    <xdr:rowOff>0</xdr:rowOff>
                  </to>
                </anchor>
              </controlPr>
            </control>
          </mc:Choice>
        </mc:AlternateContent>
        <mc:AlternateContent xmlns:mc="http://schemas.openxmlformats.org/markup-compatibility/2006">
          <mc:Choice Requires="x14">
            <control shapeId="6159" r:id="rId12" name="Check Box 15">
              <controlPr defaultSize="0" autoFill="0" autoLine="0" autoPict="0">
                <anchor moveWithCells="1">
                  <from>
                    <xdr:col>4</xdr:col>
                    <xdr:colOff>419100</xdr:colOff>
                    <xdr:row>8</xdr:row>
                    <xdr:rowOff>104775</xdr:rowOff>
                  </from>
                  <to>
                    <xdr:col>4</xdr:col>
                    <xdr:colOff>923925</xdr:colOff>
                    <xdr:row>8</xdr:row>
                    <xdr:rowOff>304800</xdr:rowOff>
                  </to>
                </anchor>
              </controlPr>
            </control>
          </mc:Choice>
        </mc:AlternateContent>
        <mc:AlternateContent xmlns:mc="http://schemas.openxmlformats.org/markup-compatibility/2006">
          <mc:Choice Requires="x14">
            <control shapeId="6160" r:id="rId13" name="Check Box 16">
              <controlPr defaultSize="0" autoFill="0" autoLine="0" autoPict="0">
                <anchor moveWithCells="1">
                  <from>
                    <xdr:col>4</xdr:col>
                    <xdr:colOff>419100</xdr:colOff>
                    <xdr:row>7</xdr:row>
                    <xdr:rowOff>104775</xdr:rowOff>
                  </from>
                  <to>
                    <xdr:col>4</xdr:col>
                    <xdr:colOff>923925</xdr:colOff>
                    <xdr:row>7</xdr:row>
                    <xdr:rowOff>304800</xdr:rowOff>
                  </to>
                </anchor>
              </controlPr>
            </control>
          </mc:Choice>
        </mc:AlternateContent>
        <mc:AlternateContent xmlns:mc="http://schemas.openxmlformats.org/markup-compatibility/2006">
          <mc:Choice Requires="x14">
            <control shapeId="6161" r:id="rId14" name="Check Box 17">
              <controlPr defaultSize="0" autoFill="0" autoLine="0" autoPict="0">
                <anchor moveWithCells="1">
                  <from>
                    <xdr:col>4</xdr:col>
                    <xdr:colOff>419100</xdr:colOff>
                    <xdr:row>16</xdr:row>
                    <xdr:rowOff>171450</xdr:rowOff>
                  </from>
                  <to>
                    <xdr:col>4</xdr:col>
                    <xdr:colOff>923925</xdr:colOff>
                    <xdr:row>16</xdr:row>
                    <xdr:rowOff>371475</xdr:rowOff>
                  </to>
                </anchor>
              </controlPr>
            </control>
          </mc:Choice>
        </mc:AlternateContent>
        <mc:AlternateContent xmlns:mc="http://schemas.openxmlformats.org/markup-compatibility/2006">
          <mc:Choice Requires="x14">
            <control shapeId="6162" r:id="rId15" name="Check Box 18">
              <controlPr defaultSize="0" autoFill="0" autoLine="0" autoPict="0">
                <anchor moveWithCells="1">
                  <from>
                    <xdr:col>4</xdr:col>
                    <xdr:colOff>419100</xdr:colOff>
                    <xdr:row>9</xdr:row>
                    <xdr:rowOff>104775</xdr:rowOff>
                  </from>
                  <to>
                    <xdr:col>4</xdr:col>
                    <xdr:colOff>923925</xdr:colOff>
                    <xdr:row>9</xdr:row>
                    <xdr:rowOff>304800</xdr:rowOff>
                  </to>
                </anchor>
              </controlPr>
            </control>
          </mc:Choice>
        </mc:AlternateContent>
        <mc:AlternateContent xmlns:mc="http://schemas.openxmlformats.org/markup-compatibility/2006">
          <mc:Choice Requires="x14">
            <control shapeId="6163" r:id="rId16" name="Check Box 19">
              <controlPr defaultSize="0" autoFill="0" autoLine="0" autoPict="0">
                <anchor moveWithCells="1">
                  <from>
                    <xdr:col>4</xdr:col>
                    <xdr:colOff>419100</xdr:colOff>
                    <xdr:row>13</xdr:row>
                    <xdr:rowOff>104775</xdr:rowOff>
                  </from>
                  <to>
                    <xdr:col>4</xdr:col>
                    <xdr:colOff>923925</xdr:colOff>
                    <xdr:row>13</xdr:row>
                    <xdr:rowOff>304800</xdr:rowOff>
                  </to>
                </anchor>
              </controlPr>
            </control>
          </mc:Choice>
        </mc:AlternateContent>
        <mc:AlternateContent xmlns:mc="http://schemas.openxmlformats.org/markup-compatibility/2006">
          <mc:Choice Requires="x14">
            <control shapeId="6164" r:id="rId17" name="Check Box 20">
              <controlPr defaultSize="0" autoFill="0" autoLine="0" autoPict="0">
                <anchor moveWithCells="1">
                  <from>
                    <xdr:col>4</xdr:col>
                    <xdr:colOff>419100</xdr:colOff>
                    <xdr:row>10</xdr:row>
                    <xdr:rowOff>104775</xdr:rowOff>
                  </from>
                  <to>
                    <xdr:col>4</xdr:col>
                    <xdr:colOff>914400</xdr:colOff>
                    <xdr:row>10</xdr:row>
                    <xdr:rowOff>304800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2717A-2CE5-44C0-B22C-9A5B3BE7662A}">
  <dimension ref="A2:D59"/>
  <sheetViews>
    <sheetView workbookViewId="0">
      <selection activeCell="G23" sqref="G23"/>
    </sheetView>
  </sheetViews>
  <sheetFormatPr baseColWidth="10" defaultRowHeight="15" x14ac:dyDescent="0.25"/>
  <cols>
    <col min="1" max="1" width="28.5703125" customWidth="1"/>
    <col min="2" max="2" width="56.85546875" customWidth="1"/>
    <col min="3" max="3" width="39.5703125" customWidth="1"/>
    <col min="5" max="5" width="45" customWidth="1"/>
  </cols>
  <sheetData>
    <row r="2" spans="1:3" x14ac:dyDescent="0.25">
      <c r="A2" s="14" t="s">
        <v>26</v>
      </c>
      <c r="B2" s="14" t="s">
        <v>109</v>
      </c>
      <c r="C2" t="s">
        <v>69</v>
      </c>
    </row>
    <row r="3" spans="1:3" x14ac:dyDescent="0.25">
      <c r="A3" s="14" t="s">
        <v>27</v>
      </c>
      <c r="B3" s="14" t="s">
        <v>110</v>
      </c>
      <c r="C3" t="s">
        <v>100</v>
      </c>
    </row>
    <row r="4" spans="1:3" x14ac:dyDescent="0.25">
      <c r="A4" s="14" t="s">
        <v>28</v>
      </c>
      <c r="B4" s="14" t="s">
        <v>111</v>
      </c>
      <c r="C4" t="s">
        <v>101</v>
      </c>
    </row>
    <row r="5" spans="1:3" x14ac:dyDescent="0.25">
      <c r="A5" s="14"/>
      <c r="B5" s="14" t="s">
        <v>112</v>
      </c>
      <c r="C5" t="s">
        <v>70</v>
      </c>
    </row>
    <row r="6" spans="1:3" x14ac:dyDescent="0.25">
      <c r="A6" s="14" t="s">
        <v>47</v>
      </c>
      <c r="B6" s="14" t="s">
        <v>113</v>
      </c>
      <c r="C6" t="s">
        <v>71</v>
      </c>
    </row>
    <row r="7" spans="1:3" x14ac:dyDescent="0.25">
      <c r="A7" s="14" t="s">
        <v>6</v>
      </c>
      <c r="B7" s="14" t="s">
        <v>114</v>
      </c>
      <c r="C7" t="s">
        <v>68</v>
      </c>
    </row>
    <row r="8" spans="1:3" x14ac:dyDescent="0.25">
      <c r="A8" s="14"/>
      <c r="B8" s="14" t="s">
        <v>115</v>
      </c>
      <c r="C8" t="s">
        <v>102</v>
      </c>
    </row>
    <row r="9" spans="1:3" x14ac:dyDescent="0.25">
      <c r="A9" s="14" t="s">
        <v>172</v>
      </c>
      <c r="B9" s="14" t="s">
        <v>116</v>
      </c>
      <c r="C9" t="s">
        <v>72</v>
      </c>
    </row>
    <row r="10" spans="1:3" x14ac:dyDescent="0.25">
      <c r="B10" s="14" t="s">
        <v>117</v>
      </c>
      <c r="C10" t="s">
        <v>96</v>
      </c>
    </row>
    <row r="11" spans="1:3" x14ac:dyDescent="0.25">
      <c r="B11" s="14" t="s">
        <v>118</v>
      </c>
      <c r="C11" t="s">
        <v>97</v>
      </c>
    </row>
    <row r="12" spans="1:3" x14ac:dyDescent="0.25">
      <c r="B12" s="14" t="s">
        <v>119</v>
      </c>
      <c r="C12" t="s">
        <v>98</v>
      </c>
    </row>
    <row r="13" spans="1:3" x14ac:dyDescent="0.25">
      <c r="B13" s="14" t="s">
        <v>120</v>
      </c>
      <c r="C13" t="s">
        <v>99</v>
      </c>
    </row>
    <row r="14" spans="1:3" x14ac:dyDescent="0.25">
      <c r="B14" s="14" t="s">
        <v>121</v>
      </c>
      <c r="C14" t="s">
        <v>73</v>
      </c>
    </row>
    <row r="15" spans="1:3" x14ac:dyDescent="0.25">
      <c r="B15" s="14" t="s">
        <v>122</v>
      </c>
      <c r="C15" t="s">
        <v>89</v>
      </c>
    </row>
    <row r="16" spans="1:3" x14ac:dyDescent="0.25">
      <c r="B16" s="14" t="s">
        <v>123</v>
      </c>
      <c r="C16" t="s">
        <v>74</v>
      </c>
    </row>
    <row r="17" spans="2:3" x14ac:dyDescent="0.25">
      <c r="B17" s="14" t="s">
        <v>124</v>
      </c>
      <c r="C17" t="s">
        <v>75</v>
      </c>
    </row>
    <row r="18" spans="2:3" x14ac:dyDescent="0.25">
      <c r="B18" s="14" t="s">
        <v>125</v>
      </c>
      <c r="C18" t="s">
        <v>76</v>
      </c>
    </row>
    <row r="19" spans="2:3" x14ac:dyDescent="0.25">
      <c r="B19" s="14" t="s">
        <v>126</v>
      </c>
      <c r="C19" t="s">
        <v>77</v>
      </c>
    </row>
    <row r="20" spans="2:3" x14ac:dyDescent="0.25">
      <c r="B20" s="14" t="s">
        <v>127</v>
      </c>
      <c r="C20" t="s">
        <v>78</v>
      </c>
    </row>
    <row r="21" spans="2:3" x14ac:dyDescent="0.25">
      <c r="B21" s="14" t="s">
        <v>128</v>
      </c>
      <c r="C21" t="s">
        <v>90</v>
      </c>
    </row>
    <row r="22" spans="2:3" x14ac:dyDescent="0.25">
      <c r="B22" s="14" t="s">
        <v>129</v>
      </c>
      <c r="C22" t="s">
        <v>79</v>
      </c>
    </row>
    <row r="23" spans="2:3" x14ac:dyDescent="0.25">
      <c r="B23" s="14" t="s">
        <v>130</v>
      </c>
      <c r="C23" t="s">
        <v>80</v>
      </c>
    </row>
    <row r="24" spans="2:3" x14ac:dyDescent="0.25">
      <c r="B24" s="14" t="s">
        <v>131</v>
      </c>
      <c r="C24" t="s">
        <v>91</v>
      </c>
    </row>
    <row r="25" spans="2:3" x14ac:dyDescent="0.25">
      <c r="B25" s="14" t="s">
        <v>132</v>
      </c>
      <c r="C25" t="s">
        <v>81</v>
      </c>
    </row>
    <row r="26" spans="2:3" x14ac:dyDescent="0.25">
      <c r="B26" s="14" t="s">
        <v>133</v>
      </c>
      <c r="C26" t="s">
        <v>82</v>
      </c>
    </row>
    <row r="27" spans="2:3" x14ac:dyDescent="0.25">
      <c r="B27" s="14" t="s">
        <v>134</v>
      </c>
      <c r="C27" t="s">
        <v>83</v>
      </c>
    </row>
    <row r="28" spans="2:3" x14ac:dyDescent="0.25">
      <c r="B28" s="14" t="s">
        <v>135</v>
      </c>
      <c r="C28" t="s">
        <v>93</v>
      </c>
    </row>
    <row r="29" spans="2:3" x14ac:dyDescent="0.25">
      <c r="B29" s="14" t="s">
        <v>136</v>
      </c>
      <c r="C29" t="s">
        <v>94</v>
      </c>
    </row>
    <row r="30" spans="2:3" x14ac:dyDescent="0.25">
      <c r="B30" s="14" t="s">
        <v>137</v>
      </c>
      <c r="C30" t="s">
        <v>84</v>
      </c>
    </row>
    <row r="31" spans="2:3" x14ac:dyDescent="0.25">
      <c r="B31" s="14" t="s">
        <v>138</v>
      </c>
      <c r="C31" t="s">
        <v>95</v>
      </c>
    </row>
    <row r="32" spans="2:3" x14ac:dyDescent="0.25">
      <c r="B32" s="14" t="s">
        <v>139</v>
      </c>
      <c r="C32" t="s">
        <v>85</v>
      </c>
    </row>
    <row r="33" spans="2:3" x14ac:dyDescent="0.25">
      <c r="B33" s="14" t="s">
        <v>140</v>
      </c>
      <c r="C33" t="s">
        <v>86</v>
      </c>
    </row>
    <row r="34" spans="2:3" x14ac:dyDescent="0.25">
      <c r="B34" s="14" t="s">
        <v>141</v>
      </c>
      <c r="C34" t="s">
        <v>87</v>
      </c>
    </row>
    <row r="35" spans="2:3" x14ac:dyDescent="0.25">
      <c r="B35" s="14" t="s">
        <v>142</v>
      </c>
      <c r="C35" t="s">
        <v>108</v>
      </c>
    </row>
    <row r="36" spans="2:3" x14ac:dyDescent="0.25">
      <c r="B36" s="14" t="s">
        <v>143</v>
      </c>
      <c r="C36" t="s">
        <v>92</v>
      </c>
    </row>
    <row r="37" spans="2:3" x14ac:dyDescent="0.25">
      <c r="B37" s="14" t="s">
        <v>144</v>
      </c>
      <c r="C37" t="s">
        <v>88</v>
      </c>
    </row>
    <row r="38" spans="2:3" x14ac:dyDescent="0.25">
      <c r="B38" t="s">
        <v>55</v>
      </c>
      <c r="C38" t="s">
        <v>103</v>
      </c>
    </row>
    <row r="39" spans="2:3" x14ac:dyDescent="0.25">
      <c r="B39" t="s">
        <v>38</v>
      </c>
      <c r="C39" t="s">
        <v>104</v>
      </c>
    </row>
    <row r="40" spans="2:3" x14ac:dyDescent="0.25">
      <c r="C40" t="s">
        <v>105</v>
      </c>
    </row>
    <row r="41" spans="2:3" x14ac:dyDescent="0.25">
      <c r="C41" t="s">
        <v>106</v>
      </c>
    </row>
    <row r="42" spans="2:3" x14ac:dyDescent="0.25">
      <c r="C42" t="s">
        <v>107</v>
      </c>
    </row>
    <row r="43" spans="2:3" x14ac:dyDescent="0.25">
      <c r="C43" t="s">
        <v>38</v>
      </c>
    </row>
    <row r="51" spans="3:4" x14ac:dyDescent="0.25">
      <c r="C51" s="13" t="s">
        <v>61</v>
      </c>
      <c r="D51" t="s">
        <v>62</v>
      </c>
    </row>
    <row r="52" spans="3:4" x14ac:dyDescent="0.25">
      <c r="C52" s="13" t="s">
        <v>58</v>
      </c>
      <c r="D52" t="s">
        <v>60</v>
      </c>
    </row>
    <row r="53" spans="3:4" x14ac:dyDescent="0.25">
      <c r="C53" s="13" t="s">
        <v>57</v>
      </c>
      <c r="D53" t="s">
        <v>63</v>
      </c>
    </row>
    <row r="54" spans="3:4" x14ac:dyDescent="0.25">
      <c r="C54" s="13" t="s">
        <v>56</v>
      </c>
      <c r="D54" t="s">
        <v>66</v>
      </c>
    </row>
    <row r="55" spans="3:4" x14ac:dyDescent="0.25">
      <c r="C55" s="13" t="s">
        <v>65</v>
      </c>
      <c r="D55" t="s">
        <v>66</v>
      </c>
    </row>
    <row r="56" spans="3:4" x14ac:dyDescent="0.25">
      <c r="C56" s="13" t="s">
        <v>64</v>
      </c>
      <c r="D56" t="s">
        <v>66</v>
      </c>
    </row>
    <row r="57" spans="3:4" x14ac:dyDescent="0.25">
      <c r="C57" s="13" t="s">
        <v>67</v>
      </c>
      <c r="D57" t="s">
        <v>66</v>
      </c>
    </row>
    <row r="58" spans="3:4" x14ac:dyDescent="0.25">
      <c r="C58" s="13" t="s">
        <v>59</v>
      </c>
      <c r="D58" t="s">
        <v>66</v>
      </c>
    </row>
    <row r="59" spans="3:4" x14ac:dyDescent="0.25">
      <c r="C59" s="13" t="s">
        <v>145</v>
      </c>
      <c r="D59" t="s">
        <v>146</v>
      </c>
    </row>
  </sheetData>
  <sortState xmlns:xlrd2="http://schemas.microsoft.com/office/spreadsheetml/2017/richdata2" ref="C2:C38">
    <sortCondition ref="C2:C38"/>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FED1F3A6CF0943AE3EA3570FB32204" ma:contentTypeVersion="23" ma:contentTypeDescription="Crée un document." ma:contentTypeScope="" ma:versionID="946a25041bcb82d5364dd7baaca92e08">
  <xsd:schema xmlns:xsd="http://www.w3.org/2001/XMLSchema" xmlns:xs="http://www.w3.org/2001/XMLSchema" xmlns:p="http://schemas.microsoft.com/office/2006/metadata/properties" xmlns:ns2="89d57b63-7a4c-4c1d-a0ac-1bbce5169ce0" xmlns:ns3="2c365225-a1d7-48c0-9aef-990f2cebee78" targetNamespace="http://schemas.microsoft.com/office/2006/metadata/properties" ma:root="true" ma:fieldsID="0aa6c4bdb8255f73542e5c3a41c620a3" ns2:_="" ns3:_="">
    <xsd:import namespace="89d57b63-7a4c-4c1d-a0ac-1bbce5169ce0"/>
    <xsd:import namespace="2c365225-a1d7-48c0-9aef-990f2cebee7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CitoyenOptimum" minOccurs="0"/>
                <xsd:element ref="ns2:lcf76f155ced4ddcb4097134ff3c332f" minOccurs="0"/>
                <xsd:element ref="ns3:TaxCatchAll" minOccurs="0"/>
                <xsd:element ref="ns3:TaxKeywordTaxHTField" minOccurs="0"/>
                <xsd:element ref="ns2:_x00e0_class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d57b63-7a4c-4c1d-a0ac-1bbce5169c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CitoyenOptimum" ma:index="21" nillable="true" ma:displayName="Citoyen Optimum" ma:description="1e document de proposition stratégie RP" ma:format="Dropdown" ma:list="UserInfo" ma:SharePointGroup="0" ma:internalName="CitoyenOptimum">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f3d37a64-7a81-453b-8f05-aac9d02acde1" ma:termSetId="09814cd3-568e-fe90-9814-8d621ff8fb84" ma:anchorId="fba54fb3-c3e1-fe81-a776-ca4b69148c4d" ma:open="true" ma:isKeyword="false">
      <xsd:complexType>
        <xsd:sequence>
          <xsd:element ref="pc:Terms" minOccurs="0" maxOccurs="1"/>
        </xsd:sequence>
      </xsd:complexType>
    </xsd:element>
    <xsd:element name="_x00e0_classer" ma:index="28" nillable="true" ma:displayName="à classer" ma:format="Dropdown" ma:internalName="_x00e0_classer">
      <xsd:simpleType>
        <xsd:restriction base="dms:Note">
          <xsd:maxLength value="255"/>
        </xsd:restriction>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365225-a1d7-48c0-9aef-990f2cebee78" elementFormDefault="qualified">
    <xsd:import namespace="http://schemas.microsoft.com/office/2006/documentManagement/types"/>
    <xsd:import namespace="http://schemas.microsoft.com/office/infopath/2007/PartnerControls"/>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element name="TaxCatchAll" ma:index="24" nillable="true" ma:displayName="Taxonomy Catch All Column" ma:hidden="true" ma:list="{d8c25b8e-dcd9-4a08-96e2-38fbd10b34cd}" ma:internalName="TaxCatchAll" ma:showField="CatchAllData" ma:web="2c365225-a1d7-48c0-9aef-990f2cebee78">
      <xsd:complexType>
        <xsd:complexContent>
          <xsd:extension base="dms:MultiChoiceLookup">
            <xsd:sequence>
              <xsd:element name="Value" type="dms:Lookup" maxOccurs="unbounded" minOccurs="0" nillable="true"/>
            </xsd:sequence>
          </xsd:extension>
        </xsd:complexContent>
      </xsd:complexType>
    </xsd:element>
    <xsd:element name="TaxKeywordTaxHTField" ma:index="26" nillable="true" ma:taxonomy="true" ma:internalName="TaxKeywordTaxHTField" ma:taxonomyFieldName="TaxKeyword" ma:displayName="Mots clés d’entreprise" ma:fieldId="{23f27201-bee3-471e-b2e7-b64fd8b7ca38}" ma:taxonomyMulti="true" ma:sspId="f3d37a64-7a81-453b-8f05-aac9d02acde1"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ma:index="27" ma:displayName="Mots clé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9d57b63-7a4c-4c1d-a0ac-1bbce5169ce0">
      <Terms xmlns="http://schemas.microsoft.com/office/infopath/2007/PartnerControls"/>
    </lcf76f155ced4ddcb4097134ff3c332f>
    <TaxCatchAll xmlns="2c365225-a1d7-48c0-9aef-990f2cebee78" xsi:nil="true"/>
    <_x00e0_classer xmlns="89d57b63-7a4c-4c1d-a0ac-1bbce5169ce0" xsi:nil="true"/>
    <TaxKeywordTaxHTField xmlns="2c365225-a1d7-48c0-9aef-990f2cebee78">
      <Terms xmlns="http://schemas.microsoft.com/office/infopath/2007/PartnerControls"/>
    </TaxKeywordTaxHTField>
    <CitoyenOptimum xmlns="89d57b63-7a4c-4c1d-a0ac-1bbce5169ce0">
      <UserInfo>
        <DisplayName/>
        <AccountId xsi:nil="true"/>
        <AccountType/>
      </UserInfo>
    </CitoyenOptimum>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3CE7D7-B8A2-45E1-86E1-E6A413AE2C92}"/>
</file>

<file path=customXml/itemProps2.xml><?xml version="1.0" encoding="utf-8"?>
<ds:datastoreItem xmlns:ds="http://schemas.openxmlformats.org/officeDocument/2006/customXml" ds:itemID="{E4DFE328-976F-4A92-9146-12B0E5CEEC7D}">
  <ds:schemaRefs>
    <ds:schemaRef ds:uri="http://purl.org/dc/elements/1.1/"/>
    <ds:schemaRef ds:uri="http://www.w3.org/XML/1998/namespace"/>
    <ds:schemaRef ds:uri="http://schemas.openxmlformats.org/package/2006/metadata/core-properties"/>
    <ds:schemaRef ds:uri="http://schemas.microsoft.com/office/2006/metadata/properties"/>
    <ds:schemaRef ds:uri="http://purl.org/dc/dcmitype/"/>
    <ds:schemaRef ds:uri="http://schemas.microsoft.com/office/infopath/2007/PartnerControls"/>
    <ds:schemaRef ds:uri="http://schemas.microsoft.com/office/2006/documentManagement/types"/>
    <ds:schemaRef ds:uri="222625a0-e09e-4b65-be2e-543cb2461e78"/>
    <ds:schemaRef ds:uri="255ccc48-c725-4253-acb8-dda3420f718c"/>
    <ds:schemaRef ds:uri="http://purl.org/dc/terms/"/>
  </ds:schemaRefs>
</ds:datastoreItem>
</file>

<file path=customXml/itemProps3.xml><?xml version="1.0" encoding="utf-8"?>
<ds:datastoreItem xmlns:ds="http://schemas.openxmlformats.org/officeDocument/2006/customXml" ds:itemID="{E43FDB2E-7792-4291-AEC9-0CB20E5E97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Form_Infos générales</vt:lpstr>
      <vt:lpstr>Form_Entités visées</vt:lpstr>
      <vt:lpstr>Form_Calculateur</vt:lpstr>
      <vt:lpstr>Attestation_Signature</vt:lpstr>
      <vt:lpstr>Feuil6</vt:lpstr>
      <vt:lpstr>'Form_Infos générales'!_Toc443318512</vt:lpstr>
      <vt:lpstr>Attestation_Signature!Zone_d_impression</vt:lpstr>
      <vt:lpstr>Form_Calculateur!Zone_d_impression</vt:lpstr>
      <vt:lpstr>'Form_Entités visées'!Zone_d_impression</vt:lpstr>
      <vt:lpstr>'Form_Infos générales'!Zone_d_impression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Genevieve Dussault</dc:creator>
  <cp:lastModifiedBy>Emilie Girard</cp:lastModifiedBy>
  <dcterms:created xsi:type="dcterms:W3CDTF">2024-11-06T16:29:48Z</dcterms:created>
  <dcterms:modified xsi:type="dcterms:W3CDTF">2025-04-10T15:30:05Z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0x01010018FED1F3A6CF0943AE3EA3570FB32204</vt:lpwstr>
  </property>
  <property fmtid="{D5CDD505-2E9C-101B-9397-08002B2CF9AE}" pid="3" name="MediaServiceImageTags">
    <vt:lpwstr/>
  </property>
  <property fmtid="{D5CDD505-2E9C-101B-9397-08002B2CF9AE}" pid="4" name="TaxKeyword">
    <vt:lpwstr/>
  </property>
</Properties>
</file>